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500" windowHeight="3990" tabRatio="833" firstSheet="1" activeTab="0"/>
  </bookViews>
  <sheets>
    <sheet name="összes egyéb" sheetId="1" r:id="rId1"/>
    <sheet name="önkorm" sheetId="2" r:id="rId2"/>
    <sheet name="művház" sheetId="3" r:id="rId3"/>
    <sheet name="könyvtár" sheetId="4" r:id="rId4"/>
    <sheet name="védőnő" sheetId="5" r:id="rId5"/>
    <sheet name="gyerekház" sheetId="6" r:id="rId6"/>
    <sheet name="egyéb feladatok" sheetId="7" r:id="rId7"/>
    <sheet name="TÁMOP" sheetId="8" r:id="rId8"/>
  </sheets>
  <definedNames/>
  <calcPr fullCalcOnLoad="1"/>
</workbook>
</file>

<file path=xl/sharedStrings.xml><?xml version="1.0" encoding="utf-8"?>
<sst xmlns="http://schemas.openxmlformats.org/spreadsheetml/2006/main" count="306" uniqueCount="174">
  <si>
    <t>Közalkalmazottak alapilletménye</t>
  </si>
  <si>
    <t>Irodaszer, nyomtatvány</t>
  </si>
  <si>
    <t>Folyóirat</t>
  </si>
  <si>
    <t>Kisértékű tárgyi eszköz</t>
  </si>
  <si>
    <t>Egyéb készletbeszerzés</t>
  </si>
  <si>
    <t>Telefondíj</t>
  </si>
  <si>
    <t>Gázenergia</t>
  </si>
  <si>
    <t>Villamosenergia</t>
  </si>
  <si>
    <t>Vízdíj</t>
  </si>
  <si>
    <t>Egyéb üzemeltetési szolg.</t>
  </si>
  <si>
    <t>Vásárolt közszolgáltatások</t>
  </si>
  <si>
    <t>ÁFA</t>
  </si>
  <si>
    <t>Átmeneti segély</t>
  </si>
  <si>
    <t>Mindösszesen</t>
  </si>
  <si>
    <t>Önkéntes bizt. Pénztári befiz.</t>
  </si>
  <si>
    <t>Egyéb készlet</t>
  </si>
  <si>
    <t>Nem adatátviteli célú távközlési díj</t>
  </si>
  <si>
    <t>Víz- és csatornadíj</t>
  </si>
  <si>
    <t>Karbantartási, kisjavítási szolgáltatás</t>
  </si>
  <si>
    <t>Mindösszesen:</t>
  </si>
  <si>
    <t>Vásárolt közszolgáltatás</t>
  </si>
  <si>
    <t>Gázdíj</t>
  </si>
  <si>
    <t>1.000 Ft x 12 hó x 1 fő</t>
  </si>
  <si>
    <t>Könyvbeszerzés</t>
  </si>
  <si>
    <t>Gázenergia szolg. díja</t>
  </si>
  <si>
    <t>Karbantartási javítási szolg.</t>
  </si>
  <si>
    <t>Egyéb anyag</t>
  </si>
  <si>
    <t>Só, hóeltakarítás</t>
  </si>
  <si>
    <t>Karbantartás</t>
  </si>
  <si>
    <t>Hajtó- és kenőanyag beszerzés</t>
  </si>
  <si>
    <t>Különféle adók, díjak</t>
  </si>
  <si>
    <t>Egyéb anyag beszerzés</t>
  </si>
  <si>
    <t>Karbantartási szolg. jav.</t>
  </si>
  <si>
    <t>Működési célú pénzeszközátadás non-profit szervezeteknek</t>
  </si>
  <si>
    <t>Vöröskereszt</t>
  </si>
  <si>
    <t>Villamosenergia szolgáltatás</t>
  </si>
  <si>
    <t>Szállítási szolgáltatások</t>
  </si>
  <si>
    <t>ravatalozó hűtő karbantartási díja</t>
  </si>
  <si>
    <t>Kisértékű tárgyi eszköz beszerzés</t>
  </si>
  <si>
    <t>Egyéb üzemeltetési szolgáltatás</t>
  </si>
  <si>
    <t>Ipolymenti palócok támogatása</t>
  </si>
  <si>
    <t>CSERFA egyesületi tagdíj</t>
  </si>
  <si>
    <t>Támogatásértékű kiadás</t>
  </si>
  <si>
    <t>Munkáltató által fizetett szja</t>
  </si>
  <si>
    <t>Egyéb bérrendszer hatályú munkabér</t>
  </si>
  <si>
    <t>Adatátvitel célú távközlési díj</t>
  </si>
  <si>
    <t>Összesen</t>
  </si>
  <si>
    <t>Szociális hozzájárulási adó 27 %</t>
  </si>
  <si>
    <t>Egészségügyi hozzájárulás 10 %</t>
  </si>
  <si>
    <t>Közalk.közlekedési költségtérítése</t>
  </si>
  <si>
    <t>Gyógyszerbeszerzés</t>
  </si>
  <si>
    <t>Kisértékű tárgyi eszköz beszerzése</t>
  </si>
  <si>
    <t>Árubeszerzés</t>
  </si>
  <si>
    <t>Gázenergia-szolgáltatási díj</t>
  </si>
  <si>
    <t>Karbantartási szolgáltatás</t>
  </si>
  <si>
    <t>START program</t>
  </si>
  <si>
    <t>Irányítás alá tartozó költségvetési szerveknek</t>
  </si>
  <si>
    <t>folyósított működési támogatás</t>
  </si>
  <si>
    <t>Játékkuckó Óvoda</t>
  </si>
  <si>
    <t>Gondozási Központ</t>
  </si>
  <si>
    <t>Szociális hozzájárulási adó 13,5 %</t>
  </si>
  <si>
    <t>Egyéb készletbeszerzés /dologi/</t>
  </si>
  <si>
    <t>862102-5</t>
  </si>
  <si>
    <t>december</t>
  </si>
  <si>
    <t>jan-tól: 154.300 Ft x 11 hó</t>
  </si>
  <si>
    <t>Egyéb költségtérítés</t>
  </si>
  <si>
    <t xml:space="preserve">polgármester 71.400 Ft x 12 hó </t>
  </si>
  <si>
    <t>jan-tól: 357.000 Ft x 11 hó</t>
  </si>
  <si>
    <t>Polgármester illetménye</t>
  </si>
  <si>
    <t>Képviselők juttatásai</t>
  </si>
  <si>
    <t xml:space="preserve"> - képviselők 48.000 x 12 hó</t>
  </si>
  <si>
    <t>Munka törvénykönyv hatálya alá tartozó</t>
  </si>
  <si>
    <t>Rendszeres szociális segély</t>
  </si>
  <si>
    <t>Foglalkoztatást helyettesítő támogatás</t>
  </si>
  <si>
    <t>Lakásfenntartási támogatás</t>
  </si>
  <si>
    <t>Anyagok</t>
  </si>
  <si>
    <t>Áfa</t>
  </si>
  <si>
    <t>Árubeszerzés /virágok</t>
  </si>
  <si>
    <t>Egyéb dologi kiadások</t>
  </si>
  <si>
    <t>Igazgatási díjak</t>
  </si>
  <si>
    <t>Díjak</t>
  </si>
  <si>
    <t>dec: 154.300</t>
  </si>
  <si>
    <t>Bérkompenzáció</t>
  </si>
  <si>
    <t>Pótlék</t>
  </si>
  <si>
    <t>Ill.kieg.</t>
  </si>
  <si>
    <t>Adatátviteli célú távk. díj</t>
  </si>
  <si>
    <t>173.820 Ft x 12 hó</t>
  </si>
  <si>
    <t>730000 Ft x 12 hó</t>
  </si>
  <si>
    <t>Alapilletmény</t>
  </si>
  <si>
    <t>jan-tól: 170.000 Ft x 12 hó</t>
  </si>
  <si>
    <t>Egyéb bérrendszerbe tartozók ill.</t>
  </si>
  <si>
    <t>120.000 Ft x 12 hó x 1 fő</t>
  </si>
  <si>
    <t>Szakmai anyagok beszerzése</t>
  </si>
  <si>
    <t>Szállítási szolgáltatás</t>
  </si>
  <si>
    <t>Internetdíj</t>
  </si>
  <si>
    <t>Közgyógyellátás 23.400*6</t>
  </si>
  <si>
    <t>Óvodáztatási támogatás</t>
  </si>
  <si>
    <t>240.000 Ft x 2</t>
  </si>
  <si>
    <t>Konyha</t>
  </si>
  <si>
    <t>Varsányi Közös Önkormányzati Hivatal</t>
  </si>
  <si>
    <t>Természetben nyújtott támogatás</t>
  </si>
  <si>
    <t>216*5.800 Ft x 2</t>
  </si>
  <si>
    <t>képzéses</t>
  </si>
  <si>
    <t>44 fős</t>
  </si>
  <si>
    <t>18 fős</t>
  </si>
  <si>
    <t>Egyéb készletbeszerzés /dologi/képzéses</t>
  </si>
  <si>
    <t>START Plusz program /traktor</t>
  </si>
  <si>
    <t>START /Presszó</t>
  </si>
  <si>
    <t>START Helyi sajátosság</t>
  </si>
  <si>
    <t>START Értékteremtő</t>
  </si>
  <si>
    <t>START Mezőgazdasági</t>
  </si>
  <si>
    <t>Gyermekélelmezés támogatása</t>
  </si>
  <si>
    <t>Bursa ösztöndíj</t>
  </si>
  <si>
    <t>Arany János ösztöndíj</t>
  </si>
  <si>
    <t>3000 Ft/hó</t>
  </si>
  <si>
    <t>4000 Ft/hó</t>
  </si>
  <si>
    <t>Saját hatáskörben nyújtott tám.(gyerekélelm)</t>
  </si>
  <si>
    <t>jan-tól: 118.000 Ft x 11 hó</t>
  </si>
  <si>
    <t>Közlekedési költség térítés</t>
  </si>
  <si>
    <t>Egyéb üzemeltetési, fenntartási szolgáltatás</t>
  </si>
  <si>
    <t>Egyéb üzemeltetési kiadások</t>
  </si>
  <si>
    <t>Egyéb dologi kiadás</t>
  </si>
  <si>
    <t xml:space="preserve"> dec:     114.000 Ft x 1 hó</t>
  </si>
  <si>
    <t xml:space="preserve"> jan-tól: 118.000 Ft x 11 hó</t>
  </si>
  <si>
    <t>Étkezési hozzájárulás</t>
  </si>
  <si>
    <t>Üdülési hozzájárulás</t>
  </si>
  <si>
    <t>Irodaszer</t>
  </si>
  <si>
    <t>890301-5</t>
  </si>
  <si>
    <t>011130 Önkormányzatok jogalkotó és általános tevékenysége</t>
  </si>
  <si>
    <t>082091 Közművelődési tevékenység</t>
  </si>
  <si>
    <t>082042 Könyvtári állomány gyarapítása, nyilvántartása</t>
  </si>
  <si>
    <t>074031 Család- és nővédelmi egészségügyi gondozás</t>
  </si>
  <si>
    <t>104030 Gyermekek napközbeni ellátása/Gyerekház</t>
  </si>
  <si>
    <t>083030 Egyéb kiadói tevékenység</t>
  </si>
  <si>
    <t>Önkorm. Újság</t>
  </si>
  <si>
    <t>045160 Közutak üzemeltetése, fenntartása</t>
  </si>
  <si>
    <t>013350 Nem lakóingatlan bérbeadása, üzemeltetése</t>
  </si>
  <si>
    <t>066010 Zöldterület kezelés/park</t>
  </si>
  <si>
    <t>064010 Közvilágítás</t>
  </si>
  <si>
    <t>066020 Város-, községgazdálkodási egyéb szolgáltatások</t>
  </si>
  <si>
    <t>018010 Önkormányzatok elszámolásai a központi költségvetéssel</t>
  </si>
  <si>
    <t>084031 Civil szervezetek működési támogatása</t>
  </si>
  <si>
    <t>072112 Háziorvosi ügyeleti ellátás</t>
  </si>
  <si>
    <t>072111 Háziorvosi alapellátás</t>
  </si>
  <si>
    <t>107060 Egyéb szociális, pénzbeli ellátások, támogatások</t>
  </si>
  <si>
    <t>051030 Nem veszélyes települési hulladék kezelése</t>
  </si>
  <si>
    <t>041232 Start-munka program</t>
  </si>
  <si>
    <t>041232 Téli közfoglalkoztatás</t>
  </si>
  <si>
    <t>105010 Munkanélküli aktív korúak ellátása</t>
  </si>
  <si>
    <t>106020 Lakhatással összefüggő ellátások</t>
  </si>
  <si>
    <t>104051 Gyermekvédelmi pénzbeli és természetbeni ellátások</t>
  </si>
  <si>
    <t>101150 Betegséggel kapcsolatos pénzbeli ellátások, támogatások</t>
  </si>
  <si>
    <t>018030 Támogatási célú finanszírozási műveletek</t>
  </si>
  <si>
    <t>013320 Köztemető-fenntartás és -működtetés</t>
  </si>
  <si>
    <t>081030 Sportlétesítmény működtetése és fejlesztése</t>
  </si>
  <si>
    <t>TÁMOP</t>
  </si>
  <si>
    <t>Illetmény</t>
  </si>
  <si>
    <t>Megbízási díj</t>
  </si>
  <si>
    <t>SZHA</t>
  </si>
  <si>
    <t>Épület felújítás</t>
  </si>
  <si>
    <t>Gépbeszerzés</t>
  </si>
  <si>
    <t>Egyéb anyagköltség</t>
  </si>
  <si>
    <t>Bérleti díjak</t>
  </si>
  <si>
    <t>Oktatás</t>
  </si>
  <si>
    <t>Posta és egyéb költség</t>
  </si>
  <si>
    <t>Mérnöki, szakértői díjak</t>
  </si>
  <si>
    <t xml:space="preserve">Tervek, tanulmányok </t>
  </si>
  <si>
    <t>Rendezvényszervezés</t>
  </si>
  <si>
    <t>Nyilvánosság biztosítása</t>
  </si>
  <si>
    <t>Közbeszerzés</t>
  </si>
  <si>
    <t>Könyvvizsgálói díj</t>
  </si>
  <si>
    <t>Egyéb díjak</t>
  </si>
  <si>
    <t>Hatósági, igazgatási díjak</t>
  </si>
  <si>
    <t>TÁMOP- Kiút a szegregátumból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</si>
</sst>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0\ _F_t_-;\-* #,##0.000\ _F_t_-;_-* &quot;-&quot;??\ _F_t_-;_-@_-"/>
    <numFmt numFmtId="165" formatCode="_-* #,##0.0\ &quot;Ft&quot;_-;\-* #,##0.0\ &quot;Ft&quot;_-;_-* &quot;-&quot;??\ &quot;Ft&quot;_-;_-@_-"/>
    <numFmt numFmtId="166" formatCode="_-* #,##0\ &quot;Ft&quot;_-;\-* #,##0\ &quot;Ft&quot;_-;_-* &quot;-&quot;??\ &quot;Ft&quot;_-;_-@_-"/>
    <numFmt numFmtId="167" formatCode="_-* #,##0.0\ _F_t_-;\-* #,##0.0\ _F_t_-;_-* &quot;-&quot;??\ _F_t_-;_-@_-"/>
    <numFmt numFmtId="168" formatCode="_-* #,##0\ _F_t_-;\-* #,##0\ _F_t_-;_-* &quot;-&quot;??\ _F_t_-;_-@_-"/>
  </numFmts>
  <fonts count="29">
    <font>
      <sz val="10"/>
      <name val="Arial CE"/>
      <family val="0"/>
    </font>
    <font>
      <b/>
      <u val="single"/>
      <sz val="12"/>
      <name val="Times New Roman CE"/>
      <family val="1"/>
    </font>
    <font>
      <b/>
      <sz val="10"/>
      <name val="Arial CE"/>
      <family val="2"/>
    </font>
    <font>
      <b/>
      <sz val="12"/>
      <name val="Times New Roman CE"/>
      <family val="1"/>
    </font>
    <font>
      <sz val="8"/>
      <name val="Arial CE"/>
      <family val="0"/>
    </font>
    <font>
      <sz val="10"/>
      <name val="Arial"/>
      <family val="2"/>
    </font>
    <font>
      <b/>
      <u val="single"/>
      <sz val="12"/>
      <name val="Times New Roman"/>
      <family val="1"/>
    </font>
    <font>
      <sz val="10"/>
      <name val="Times"/>
      <family val="1"/>
    </font>
    <font>
      <b/>
      <u val="single"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E"/>
      <family val="0"/>
    </font>
    <font>
      <b/>
      <i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4" borderId="7" applyNumberFormat="0" applyFont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2" fillId="6" borderId="0" applyNumberFormat="0" applyBorder="0" applyAlignment="0" applyProtection="0"/>
    <xf numFmtId="0" fontId="23" fillId="16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7" borderId="0" applyNumberFormat="0" applyBorder="0" applyAlignment="0" applyProtection="0"/>
    <xf numFmtId="0" fontId="27" fillId="7" borderId="0" applyNumberFormat="0" applyBorder="0" applyAlignment="0" applyProtection="0"/>
    <xf numFmtId="0" fontId="28" fillId="16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8" fontId="0" fillId="0" borderId="0" xfId="40" applyNumberFormat="1" applyFont="1" applyAlignment="1">
      <alignment horizontal="right"/>
    </xf>
    <xf numFmtId="168" fontId="1" fillId="0" borderId="0" xfId="40" applyNumberFormat="1" applyFont="1" applyAlignment="1">
      <alignment horizontal="right"/>
    </xf>
    <xf numFmtId="168" fontId="0" fillId="0" borderId="0" xfId="4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4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8" fontId="2" fillId="0" borderId="0" xfId="40" applyNumberFormat="1" applyFon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8" fontId="2" fillId="0" borderId="0" xfId="40" applyNumberFormat="1" applyFont="1" applyAlignment="1">
      <alignment/>
    </xf>
    <xf numFmtId="168" fontId="2" fillId="0" borderId="0" xfId="40" applyNumberFormat="1" applyFont="1" applyBorder="1" applyAlignment="1">
      <alignment/>
    </xf>
    <xf numFmtId="168" fontId="2" fillId="0" borderId="0" xfId="4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68" fontId="8" fillId="0" borderId="0" xfId="40" applyNumberFormat="1" applyFont="1" applyAlignment="1">
      <alignment/>
    </xf>
    <xf numFmtId="0" fontId="0" fillId="0" borderId="0" xfId="0" applyFont="1" applyAlignment="1">
      <alignment/>
    </xf>
    <xf numFmtId="168" fontId="6" fillId="0" borderId="0" xfId="40" applyNumberFormat="1" applyFont="1" applyAlignment="1">
      <alignment/>
    </xf>
    <xf numFmtId="168" fontId="0" fillId="0" borderId="0" xfId="4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8" fontId="1" fillId="0" borderId="0" xfId="40" applyNumberFormat="1" applyFont="1" applyAlignment="1">
      <alignment/>
    </xf>
    <xf numFmtId="168" fontId="0" fillId="0" borderId="0" xfId="40" applyNumberFormat="1" applyFont="1" applyAlignment="1">
      <alignment/>
    </xf>
    <xf numFmtId="49" fontId="0" fillId="0" borderId="0" xfId="0" applyNumberForma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C16">
      <selection activeCell="J28" sqref="J28"/>
    </sheetView>
  </sheetViews>
  <sheetFormatPr defaultColWidth="9.00390625" defaultRowHeight="12.75"/>
  <cols>
    <col min="1" max="1" width="0.37109375" style="41" customWidth="1"/>
    <col min="2" max="2" width="57.25390625" style="22" customWidth="1"/>
    <col min="3" max="3" width="13.00390625" style="7" customWidth="1"/>
    <col min="4" max="4" width="11.00390625" style="0" bestFit="1" customWidth="1"/>
  </cols>
  <sheetData>
    <row r="1" spans="1:3" ht="18" customHeight="1">
      <c r="A1" s="41">
        <v>381103</v>
      </c>
      <c r="B1" s="39" t="s">
        <v>145</v>
      </c>
      <c r="C1" s="7">
        <f>SUM('egyéb feladatok'!D5)</f>
        <v>500</v>
      </c>
    </row>
    <row r="2" spans="1:3" ht="18" customHeight="1">
      <c r="A2" s="41">
        <v>522001</v>
      </c>
      <c r="B2" s="40" t="s">
        <v>135</v>
      </c>
      <c r="C2" s="7">
        <f>SUM('egyéb feladatok'!D25)</f>
        <v>2661</v>
      </c>
    </row>
    <row r="3" spans="1:3" ht="18" customHeight="1">
      <c r="A3" s="41">
        <v>581400</v>
      </c>
      <c r="B3" s="39" t="s">
        <v>133</v>
      </c>
      <c r="C3" s="7">
        <f>SUM('egyéb feladatok'!D12)</f>
        <v>200</v>
      </c>
    </row>
    <row r="4" spans="1:3" ht="18" customHeight="1">
      <c r="A4" s="41">
        <v>680002</v>
      </c>
      <c r="B4" s="34" t="s">
        <v>136</v>
      </c>
      <c r="C4" s="7">
        <f>SUM('egyéb feladatok'!D43)</f>
        <v>1415</v>
      </c>
    </row>
    <row r="5" spans="1:3" ht="18" customHeight="1">
      <c r="A5" s="41">
        <v>813000</v>
      </c>
      <c r="B5" s="39" t="s">
        <v>137</v>
      </c>
      <c r="C5" s="7">
        <f>SUM('egyéb feladatok'!D55)</f>
        <v>318</v>
      </c>
    </row>
    <row r="6" spans="1:3" ht="18" customHeight="1">
      <c r="A6" s="41">
        <v>841112</v>
      </c>
      <c r="B6" s="42" t="s">
        <v>128</v>
      </c>
      <c r="C6" s="7">
        <f>SUM(önkorm!E35)</f>
        <v>8900</v>
      </c>
    </row>
    <row r="7" spans="1:3" ht="18" customHeight="1">
      <c r="A7" s="41">
        <v>841402</v>
      </c>
      <c r="B7" s="39" t="s">
        <v>138</v>
      </c>
      <c r="C7" s="7">
        <f>SUM('egyéb feladatok'!D65)</f>
        <v>3175</v>
      </c>
    </row>
    <row r="8" spans="1:3" ht="18" customHeight="1">
      <c r="A8" s="41">
        <v>841403</v>
      </c>
      <c r="B8" s="39" t="s">
        <v>139</v>
      </c>
      <c r="C8" s="7">
        <f>SUM('egyéb feladatok'!D82)</f>
        <v>3050</v>
      </c>
    </row>
    <row r="9" spans="1:3" ht="18" customHeight="1">
      <c r="A9" s="41">
        <v>841901</v>
      </c>
      <c r="B9" s="39" t="s">
        <v>140</v>
      </c>
      <c r="C9" s="7">
        <f>SUM('egyéb feladatok'!D93)</f>
        <v>320</v>
      </c>
    </row>
    <row r="10" spans="1:3" ht="18" customHeight="1">
      <c r="A10" s="41">
        <v>841907</v>
      </c>
      <c r="B10" s="34" t="s">
        <v>152</v>
      </c>
      <c r="C10" s="7">
        <f>SUM('egyéb feladatok'!D244+'egyéb feladatok'!D246+'egyéb feladatok'!D247+'egyéb feladatok'!D245)</f>
        <v>77082</v>
      </c>
    </row>
    <row r="11" spans="1:3" ht="18" customHeight="1">
      <c r="A11" s="41">
        <v>862101</v>
      </c>
      <c r="B11" s="33" t="s">
        <v>143</v>
      </c>
      <c r="C11" s="7">
        <f>SUM('egyéb feladatok'!D126)</f>
        <v>985</v>
      </c>
    </row>
    <row r="12" spans="1:3" ht="18" customHeight="1">
      <c r="A12" s="41" t="s">
        <v>62</v>
      </c>
      <c r="B12" s="34" t="s">
        <v>142</v>
      </c>
      <c r="C12" s="7">
        <v>639</v>
      </c>
    </row>
    <row r="13" spans="1:3" ht="18" customHeight="1">
      <c r="A13" s="41">
        <v>869041</v>
      </c>
      <c r="B13" s="34" t="s">
        <v>131</v>
      </c>
      <c r="C13" s="7">
        <f>SUM(védőnő!D41)</f>
        <v>4088</v>
      </c>
    </row>
    <row r="14" spans="1:3" ht="18" customHeight="1">
      <c r="A14" s="41">
        <v>882111</v>
      </c>
      <c r="B14" s="39" t="s">
        <v>148</v>
      </c>
      <c r="C14" s="7">
        <f>SUM('egyéb feladatok'!D210)</f>
        <v>18789</v>
      </c>
    </row>
    <row r="15" spans="1:3" ht="18" customHeight="1">
      <c r="A15" s="41">
        <v>882113</v>
      </c>
      <c r="B15" s="34" t="s">
        <v>149</v>
      </c>
      <c r="C15" s="7">
        <f>SUM('egyéb feladatok'!D218)</f>
        <v>8760</v>
      </c>
    </row>
    <row r="16" spans="1:3" ht="18" customHeight="1">
      <c r="A16" s="41">
        <v>882117</v>
      </c>
      <c r="B16" s="34" t="s">
        <v>150</v>
      </c>
      <c r="C16" s="7">
        <f>SUM('egyéb feladatok'!D225+'egyéb feladatok'!D232)</f>
        <v>2986</v>
      </c>
    </row>
    <row r="17" spans="1:3" ht="18" customHeight="1">
      <c r="A17" s="41">
        <v>882202</v>
      </c>
      <c r="B17" s="34" t="s">
        <v>151</v>
      </c>
      <c r="C17" s="7">
        <f>SUM('egyéb feladatok'!D238)</f>
        <v>140</v>
      </c>
    </row>
    <row r="18" spans="1:3" ht="18" customHeight="1">
      <c r="A18" s="41">
        <v>882129</v>
      </c>
      <c r="B18" s="39" t="s">
        <v>144</v>
      </c>
      <c r="C18" s="7">
        <f>SUM('egyéb feladatok'!D140+'egyéb feladatok'!D147)</f>
        <v>5985</v>
      </c>
    </row>
    <row r="19" spans="1:3" ht="18" customHeight="1">
      <c r="A19" s="41">
        <v>889109</v>
      </c>
      <c r="B19" s="42" t="s">
        <v>132</v>
      </c>
      <c r="C19" s="7">
        <f>SUM(gyerekház!F42)</f>
        <v>6245</v>
      </c>
    </row>
    <row r="20" spans="1:3" ht="18" customHeight="1">
      <c r="A20" s="41" t="s">
        <v>127</v>
      </c>
      <c r="B20" s="39" t="s">
        <v>141</v>
      </c>
      <c r="C20" s="7">
        <f>SUM('egyéb feladatok'!D102)</f>
        <v>107</v>
      </c>
    </row>
    <row r="21" spans="1:3" ht="18" customHeight="1">
      <c r="A21" s="41">
        <v>890442</v>
      </c>
      <c r="B21" s="34" t="s">
        <v>146</v>
      </c>
      <c r="C21" s="7">
        <f>SUM('egyéb feladatok'!D180)</f>
        <v>98158</v>
      </c>
    </row>
    <row r="22" spans="1:3" ht="18" customHeight="1">
      <c r="A22" s="41">
        <v>890444</v>
      </c>
      <c r="B22" s="34" t="s">
        <v>147</v>
      </c>
      <c r="C22" s="7">
        <f>SUM('egyéb feladatok'!D199)</f>
        <v>33315</v>
      </c>
    </row>
    <row r="23" spans="1:3" ht="18" customHeight="1">
      <c r="A23" s="41">
        <v>910121</v>
      </c>
      <c r="B23" s="42" t="s">
        <v>130</v>
      </c>
      <c r="C23" s="7">
        <f>SUM(könyvtár!E47)</f>
        <v>2063</v>
      </c>
    </row>
    <row r="24" spans="1:3" ht="18" customHeight="1">
      <c r="A24" s="41">
        <v>910502</v>
      </c>
      <c r="B24" s="42" t="s">
        <v>129</v>
      </c>
      <c r="C24" s="7">
        <f>SUM(művház!D35)</f>
        <v>3860</v>
      </c>
    </row>
    <row r="25" spans="1:3" ht="18" customHeight="1">
      <c r="A25" s="41">
        <v>931102</v>
      </c>
      <c r="B25" s="39" t="s">
        <v>154</v>
      </c>
      <c r="C25" s="7">
        <f>SUM('egyéb feladatok'!D277)</f>
        <v>140</v>
      </c>
    </row>
    <row r="26" spans="1:3" ht="18" customHeight="1">
      <c r="A26" s="41">
        <v>960302</v>
      </c>
      <c r="B26" s="39" t="s">
        <v>153</v>
      </c>
      <c r="C26" s="7">
        <f>SUM('egyéb feladatok'!D262)</f>
        <v>260</v>
      </c>
    </row>
    <row r="27" spans="2:3" ht="18" customHeight="1">
      <c r="B27" s="39" t="s">
        <v>155</v>
      </c>
      <c r="C27" s="7">
        <v>46637</v>
      </c>
    </row>
    <row r="28" spans="2:3" ht="18" customHeight="1">
      <c r="B28" s="19" t="s">
        <v>13</v>
      </c>
      <c r="C28" s="16">
        <f>SUM(C1:C27)</f>
        <v>330778</v>
      </c>
    </row>
    <row r="29" ht="15.75">
      <c r="B29" s="19"/>
    </row>
    <row r="30" spans="2:3" ht="15.75">
      <c r="B30" s="19"/>
      <c r="C30" s="13"/>
    </row>
    <row r="31" ht="15.75">
      <c r="B31" s="19"/>
    </row>
    <row r="32" ht="15.75">
      <c r="B32" s="19"/>
    </row>
    <row r="33" ht="15.75">
      <c r="B33" s="19"/>
    </row>
    <row r="34" ht="15.75">
      <c r="B34" s="20"/>
    </row>
    <row r="35" ht="15.75">
      <c r="B35" s="19"/>
    </row>
    <row r="36" ht="15.75">
      <c r="B36" s="19"/>
    </row>
    <row r="37" ht="15.75">
      <c r="B37" s="19"/>
    </row>
    <row r="38" ht="15.75">
      <c r="B38" s="19"/>
    </row>
    <row r="39" ht="15.75">
      <c r="B39" s="19"/>
    </row>
    <row r="40" ht="15.75">
      <c r="B40" s="19"/>
    </row>
    <row r="41" ht="15.75">
      <c r="B41" s="20"/>
    </row>
    <row r="42" ht="15.75">
      <c r="B42" s="19"/>
    </row>
    <row r="43" ht="15.75">
      <c r="B43" s="19"/>
    </row>
    <row r="44" ht="15.75">
      <c r="B44" s="19"/>
    </row>
    <row r="45" ht="15.75">
      <c r="B45" s="19"/>
    </row>
    <row r="46" ht="15.75">
      <c r="B46" s="20"/>
    </row>
    <row r="47" ht="15.75">
      <c r="B47" s="19"/>
    </row>
    <row r="48" ht="15.75">
      <c r="B48" s="20"/>
    </row>
    <row r="49" ht="15.75">
      <c r="B49" s="19"/>
    </row>
    <row r="50" ht="15.75">
      <c r="B50" s="19"/>
    </row>
    <row r="51" ht="15.75">
      <c r="B51" s="19"/>
    </row>
    <row r="52" ht="15.75">
      <c r="B52" s="19"/>
    </row>
    <row r="53" ht="15.75">
      <c r="B53" s="19"/>
    </row>
    <row r="54" ht="15.75">
      <c r="B54" s="20"/>
    </row>
    <row r="55" ht="15.75">
      <c r="B55" s="19"/>
    </row>
    <row r="56" ht="15.75">
      <c r="B56" s="19"/>
    </row>
    <row r="57" ht="15.75">
      <c r="B57" s="21"/>
    </row>
  </sheetData>
  <sheetProtection/>
  <printOptions gridLines="1"/>
  <pageMargins left="1.12" right="0.7874015748031497" top="1.28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30.00390625" style="0" customWidth="1"/>
    <col min="3" max="3" width="6.25390625" style="0" customWidth="1"/>
    <col min="5" max="5" width="12.625" style="37" bestFit="1" customWidth="1"/>
  </cols>
  <sheetData>
    <row r="1" spans="1:5" s="1" customFormat="1" ht="15.75">
      <c r="A1" s="2" t="s">
        <v>128</v>
      </c>
      <c r="D1" s="6"/>
      <c r="E1" s="36"/>
    </row>
    <row r="2" spans="1:4" ht="12.75">
      <c r="A2" s="3"/>
      <c r="D2" s="5"/>
    </row>
    <row r="3" spans="1:4" ht="12.75">
      <c r="A3" s="4">
        <v>511212</v>
      </c>
      <c r="B3" t="s">
        <v>68</v>
      </c>
      <c r="D3" s="5"/>
    </row>
    <row r="4" spans="1:4" ht="12.75">
      <c r="A4" s="4"/>
      <c r="B4" t="s">
        <v>63</v>
      </c>
      <c r="D4" s="5">
        <v>357</v>
      </c>
    </row>
    <row r="5" spans="1:5" ht="12.75">
      <c r="A5" s="4"/>
      <c r="B5" t="s">
        <v>67</v>
      </c>
      <c r="D5" s="5">
        <v>3927</v>
      </c>
      <c r="E5" s="37">
        <f>SUM(D4:D5)</f>
        <v>4284</v>
      </c>
    </row>
    <row r="6" spans="1:4" ht="12.75">
      <c r="A6" s="4"/>
      <c r="D6" s="5"/>
    </row>
    <row r="7" spans="1:4" ht="12.75">
      <c r="A7" s="4">
        <v>511216</v>
      </c>
      <c r="B7" t="s">
        <v>71</v>
      </c>
      <c r="D7" s="7"/>
    </row>
    <row r="8" spans="1:4" ht="12.75">
      <c r="A8" s="4"/>
      <c r="B8" t="s">
        <v>122</v>
      </c>
      <c r="D8" s="7">
        <v>114</v>
      </c>
    </row>
    <row r="9" spans="1:6" ht="12.75">
      <c r="A9" s="4"/>
      <c r="B9" t="s">
        <v>123</v>
      </c>
      <c r="D9" s="7">
        <v>1298</v>
      </c>
      <c r="E9" s="37">
        <f>SUM(D8:D9)</f>
        <v>1412</v>
      </c>
      <c r="F9" s="13"/>
    </row>
    <row r="10" spans="1:4" ht="12.75">
      <c r="A10" s="4"/>
      <c r="D10" s="7"/>
    </row>
    <row r="11" spans="1:5" ht="12.75">
      <c r="A11" s="4">
        <v>53125</v>
      </c>
      <c r="B11" t="s">
        <v>47</v>
      </c>
      <c r="D11" s="5"/>
      <c r="E11" s="37">
        <v>1312</v>
      </c>
    </row>
    <row r="12" spans="1:4" ht="12.75">
      <c r="A12" s="4"/>
      <c r="D12" s="7"/>
    </row>
    <row r="13" spans="1:5" ht="12.75">
      <c r="A13" s="4">
        <v>514222</v>
      </c>
      <c r="B13" t="s">
        <v>125</v>
      </c>
      <c r="D13" s="7"/>
      <c r="E13" s="37">
        <v>74</v>
      </c>
    </row>
    <row r="14" spans="1:4" ht="12.75">
      <c r="A14" s="4"/>
      <c r="D14" s="7"/>
    </row>
    <row r="15" spans="1:5" ht="12.75">
      <c r="A15" s="4">
        <v>514242</v>
      </c>
      <c r="B15" t="s">
        <v>124</v>
      </c>
      <c r="D15" s="7"/>
      <c r="E15" s="37">
        <v>73</v>
      </c>
    </row>
    <row r="16" spans="1:4" ht="12.75">
      <c r="A16" s="4"/>
      <c r="D16" s="7"/>
    </row>
    <row r="17" spans="1:4" ht="12.75">
      <c r="A17" s="4">
        <v>514292</v>
      </c>
      <c r="B17" t="s">
        <v>65</v>
      </c>
      <c r="D17" s="7"/>
    </row>
    <row r="18" spans="1:5" ht="12.75">
      <c r="A18" s="4"/>
      <c r="B18" t="s">
        <v>66</v>
      </c>
      <c r="D18" s="7"/>
      <c r="E18" s="37">
        <v>857</v>
      </c>
    </row>
    <row r="19" spans="1:4" ht="12.75">
      <c r="A19" s="4"/>
      <c r="D19" s="7"/>
    </row>
    <row r="20" spans="1:5" ht="12.75">
      <c r="A20" s="4">
        <v>52226</v>
      </c>
      <c r="B20" t="s">
        <v>69</v>
      </c>
      <c r="D20" s="7"/>
      <c r="E20" s="7"/>
    </row>
    <row r="21" spans="1:5" ht="12.75">
      <c r="A21" s="4"/>
      <c r="B21" s="38" t="s">
        <v>70</v>
      </c>
      <c r="D21" s="7"/>
      <c r="E21" s="7">
        <v>576</v>
      </c>
    </row>
    <row r="22" spans="1:4" ht="12.75">
      <c r="A22" s="4"/>
      <c r="D22" s="7"/>
    </row>
    <row r="23" spans="1:5" ht="12.75">
      <c r="A23" s="4">
        <v>5432</v>
      </c>
      <c r="B23" t="s">
        <v>126</v>
      </c>
      <c r="D23" s="7"/>
      <c r="E23" s="37">
        <v>20</v>
      </c>
    </row>
    <row r="24" spans="1:4" ht="12.75">
      <c r="A24" s="4"/>
      <c r="D24" s="7"/>
    </row>
    <row r="25" spans="1:5" ht="12.75">
      <c r="A25" s="4">
        <v>54922</v>
      </c>
      <c r="B25" t="s">
        <v>52</v>
      </c>
      <c r="D25" s="7"/>
      <c r="E25" s="37">
        <v>100</v>
      </c>
    </row>
    <row r="26" spans="1:4" ht="12.75">
      <c r="A26" s="4"/>
      <c r="D26" s="7"/>
    </row>
    <row r="27" spans="1:5" ht="12.75">
      <c r="A27" s="4">
        <v>55121</v>
      </c>
      <c r="B27" t="s">
        <v>5</v>
      </c>
      <c r="D27" s="7"/>
      <c r="E27" s="37">
        <v>85</v>
      </c>
    </row>
    <row r="28" spans="1:4" ht="12.75">
      <c r="A28" s="4"/>
      <c r="D28" s="7"/>
    </row>
    <row r="29" spans="1:5" ht="12.75">
      <c r="A29" s="4">
        <v>5532</v>
      </c>
      <c r="B29" t="s">
        <v>20</v>
      </c>
      <c r="D29" s="7"/>
      <c r="E29" s="37">
        <v>20</v>
      </c>
    </row>
    <row r="30" spans="1:4" ht="12.75">
      <c r="A30" s="4"/>
      <c r="D30" s="7"/>
    </row>
    <row r="31" spans="1:5" ht="12.75">
      <c r="A31" s="4">
        <v>57221</v>
      </c>
      <c r="B31" s="4" t="s">
        <v>43</v>
      </c>
      <c r="D31" s="7"/>
      <c r="E31" s="37">
        <v>27</v>
      </c>
    </row>
    <row r="32" spans="1:4" ht="12.75">
      <c r="A32" s="4"/>
      <c r="D32" s="7"/>
    </row>
    <row r="33" spans="1:5" ht="12.75">
      <c r="A33" s="4">
        <v>5612111</v>
      </c>
      <c r="B33" t="s">
        <v>76</v>
      </c>
      <c r="D33" s="7"/>
      <c r="E33" s="37">
        <v>60</v>
      </c>
    </row>
    <row r="34" spans="1:4" ht="12.75">
      <c r="A34" s="4"/>
      <c r="D34" s="5"/>
    </row>
    <row r="35" spans="2:5" ht="12.75">
      <c r="B35" s="15" t="s">
        <v>13</v>
      </c>
      <c r="E35" s="37">
        <f>SUM(E5:E34)</f>
        <v>8900</v>
      </c>
    </row>
  </sheetData>
  <sheetProtection/>
  <printOptions/>
  <pageMargins left="1.02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26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9.125" style="3" customWidth="1"/>
    <col min="2" max="2" width="39.75390625" style="0" customWidth="1"/>
    <col min="4" max="4" width="11.875" style="7" customWidth="1"/>
    <col min="5" max="5" width="12.625" style="0" customWidth="1"/>
  </cols>
  <sheetData>
    <row r="2" spans="1:2" ht="15.75">
      <c r="A2" s="2" t="s">
        <v>129</v>
      </c>
      <c r="B2" s="1"/>
    </row>
    <row r="3" spans="1:2" ht="12.75">
      <c r="A3" s="23"/>
      <c r="B3" s="23"/>
    </row>
    <row r="4" spans="1:4" ht="12.75">
      <c r="A4" s="23">
        <v>5432</v>
      </c>
      <c r="B4" s="23" t="s">
        <v>1</v>
      </c>
      <c r="D4" s="7">
        <v>100</v>
      </c>
    </row>
    <row r="5" spans="1:2" ht="12.75">
      <c r="A5" s="23"/>
      <c r="B5" s="23"/>
    </row>
    <row r="6" spans="1:4" ht="12.75">
      <c r="A6" s="23">
        <v>54722</v>
      </c>
      <c r="B6" s="23" t="s">
        <v>38</v>
      </c>
      <c r="D6" s="7">
        <v>50</v>
      </c>
    </row>
    <row r="7" spans="1:2" ht="12.75">
      <c r="A7" s="23"/>
      <c r="B7" s="23"/>
    </row>
    <row r="8" spans="1:4" ht="12.75">
      <c r="A8" s="23">
        <v>54922</v>
      </c>
      <c r="B8" s="23" t="s">
        <v>4</v>
      </c>
      <c r="D8" s="7">
        <v>50</v>
      </c>
    </row>
    <row r="9" spans="1:2" ht="15.75">
      <c r="A9" s="2"/>
      <c r="B9" s="1"/>
    </row>
    <row r="10" spans="1:4" ht="12.75">
      <c r="A10" s="23">
        <v>55121</v>
      </c>
      <c r="B10" s="23" t="s">
        <v>5</v>
      </c>
      <c r="D10" s="7">
        <v>80</v>
      </c>
    </row>
    <row r="11" spans="1:2" ht="12.75">
      <c r="A11" s="23"/>
      <c r="B11" s="23"/>
    </row>
    <row r="12" spans="1:4" ht="12.75">
      <c r="A12" s="23">
        <v>55122</v>
      </c>
      <c r="B12" s="23" t="s">
        <v>94</v>
      </c>
      <c r="D12" s="7">
        <v>100</v>
      </c>
    </row>
    <row r="13" ht="12.75">
      <c r="A13" s="4"/>
    </row>
    <row r="14" spans="1:4" ht="12.75">
      <c r="A14" s="4">
        <v>55129</v>
      </c>
      <c r="B14" t="s">
        <v>119</v>
      </c>
      <c r="D14" s="7">
        <v>90</v>
      </c>
    </row>
    <row r="15" ht="12.75">
      <c r="A15" s="4"/>
    </row>
    <row r="16" spans="1:4" ht="12.75">
      <c r="A16" s="4">
        <v>55224</v>
      </c>
      <c r="B16" t="s">
        <v>6</v>
      </c>
      <c r="D16" s="7">
        <v>790</v>
      </c>
    </row>
    <row r="17" ht="12.75">
      <c r="A17" s="4"/>
    </row>
    <row r="18" spans="1:4" ht="12.75">
      <c r="A18" s="4">
        <v>55225</v>
      </c>
      <c r="B18" t="s">
        <v>7</v>
      </c>
      <c r="D18" s="7">
        <v>230</v>
      </c>
    </row>
    <row r="19" ht="12.75">
      <c r="A19" s="4"/>
    </row>
    <row r="20" spans="1:4" ht="12.75">
      <c r="A20" s="4">
        <v>55227</v>
      </c>
      <c r="B20" t="s">
        <v>17</v>
      </c>
      <c r="D20" s="7">
        <v>400</v>
      </c>
    </row>
    <row r="21" ht="12.75">
      <c r="A21" s="4"/>
    </row>
    <row r="22" spans="1:4" ht="12.75">
      <c r="A22" s="4">
        <v>55228</v>
      </c>
      <c r="B22" t="s">
        <v>18</v>
      </c>
      <c r="D22" s="7">
        <v>100</v>
      </c>
    </row>
    <row r="23" ht="12.75">
      <c r="A23" s="4"/>
    </row>
    <row r="24" spans="1:4" ht="12.75">
      <c r="A24" s="4">
        <v>55229</v>
      </c>
      <c r="B24" t="s">
        <v>120</v>
      </c>
      <c r="D24" s="7">
        <v>200</v>
      </c>
    </row>
    <row r="25" ht="12.75">
      <c r="A25" s="4"/>
    </row>
    <row r="26" spans="1:4" ht="12.75">
      <c r="A26" s="4">
        <v>5532</v>
      </c>
      <c r="B26" t="s">
        <v>20</v>
      </c>
      <c r="D26" s="7">
        <v>500</v>
      </c>
    </row>
    <row r="27" ht="12.75">
      <c r="A27" s="4"/>
    </row>
    <row r="28" spans="1:4" ht="12.75">
      <c r="A28" s="4">
        <v>56329</v>
      </c>
      <c r="B28" t="s">
        <v>121</v>
      </c>
      <c r="D28" s="7">
        <v>300</v>
      </c>
    </row>
    <row r="29" ht="12.75">
      <c r="A29" s="4"/>
    </row>
    <row r="30" spans="1:4" ht="12.75">
      <c r="A30" s="4">
        <v>57229</v>
      </c>
      <c r="B30" t="s">
        <v>80</v>
      </c>
      <c r="D30" s="7">
        <v>50</v>
      </c>
    </row>
    <row r="31" ht="12.75">
      <c r="A31" s="4"/>
    </row>
    <row r="32" spans="1:4" ht="12.75">
      <c r="A32" s="4">
        <v>561211</v>
      </c>
      <c r="B32" t="s">
        <v>11</v>
      </c>
      <c r="D32" s="7">
        <v>820</v>
      </c>
    </row>
    <row r="33" ht="12.75">
      <c r="A33" s="4"/>
    </row>
    <row r="34" ht="12.75">
      <c r="A34" s="4"/>
    </row>
    <row r="35" spans="1:4" s="15" customFormat="1" ht="12.75">
      <c r="A35" s="14"/>
      <c r="B35" s="15" t="s">
        <v>13</v>
      </c>
      <c r="D35" s="17">
        <f>SUM(D2:D34)</f>
        <v>3860</v>
      </c>
    </row>
    <row r="36" ht="12.75">
      <c r="A36" s="4"/>
    </row>
    <row r="37" ht="12.75">
      <c r="A37" s="4"/>
    </row>
    <row r="38" ht="15" customHeight="1">
      <c r="A38" s="4"/>
    </row>
    <row r="39" ht="15" customHeight="1">
      <c r="A39" s="4"/>
    </row>
    <row r="40" ht="15" customHeight="1">
      <c r="A40" s="4"/>
    </row>
    <row r="41" ht="15" customHeight="1">
      <c r="A41" s="4"/>
    </row>
    <row r="42" ht="15" customHeight="1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</sheetData>
  <sheetProtection/>
  <printOptions/>
  <pageMargins left="1.1811023622047245" right="0.5511811023622047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8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9.125" style="3" customWidth="1"/>
    <col min="2" max="2" width="36.25390625" style="0" customWidth="1"/>
    <col min="3" max="3" width="13.625" style="5" customWidth="1"/>
    <col min="4" max="4" width="0" style="0" hidden="1" customWidth="1"/>
    <col min="5" max="5" width="11.625" style="5" customWidth="1"/>
  </cols>
  <sheetData>
    <row r="1" spans="1:5" s="1" customFormat="1" ht="15.75">
      <c r="A1" s="2" t="s">
        <v>130</v>
      </c>
      <c r="C1" s="6"/>
      <c r="E1" s="6"/>
    </row>
    <row r="3" spans="1:2" ht="12.75">
      <c r="A3" s="4">
        <v>511213</v>
      </c>
      <c r="B3" t="s">
        <v>0</v>
      </c>
    </row>
    <row r="4" spans="1:3" ht="12.75">
      <c r="A4" s="4"/>
      <c r="B4" t="s">
        <v>63</v>
      </c>
      <c r="C4" s="5">
        <v>114</v>
      </c>
    </row>
    <row r="5" spans="1:5" ht="12.75">
      <c r="A5" s="4"/>
      <c r="B5" t="s">
        <v>117</v>
      </c>
      <c r="C5" s="5">
        <v>1298</v>
      </c>
      <c r="E5" s="5">
        <f>SUM(C4:C5)</f>
        <v>1412</v>
      </c>
    </row>
    <row r="6" ht="12.75">
      <c r="A6" s="4"/>
    </row>
    <row r="7" spans="1:2" ht="12.75">
      <c r="A7" s="4">
        <v>513243</v>
      </c>
      <c r="B7" t="s">
        <v>14</v>
      </c>
    </row>
    <row r="8" spans="1:5" ht="12.75">
      <c r="A8" s="4"/>
      <c r="B8" t="s">
        <v>22</v>
      </c>
      <c r="E8" s="5">
        <v>12</v>
      </c>
    </row>
    <row r="9" ht="12.75">
      <c r="A9" s="4"/>
    </row>
    <row r="10" spans="1:5" ht="12.75">
      <c r="A10" s="4">
        <v>514233</v>
      </c>
      <c r="B10" t="s">
        <v>118</v>
      </c>
      <c r="E10" s="5">
        <v>20</v>
      </c>
    </row>
    <row r="11" ht="12.75">
      <c r="A11" s="4"/>
    </row>
    <row r="12" spans="1:5" ht="12.75">
      <c r="A12" s="4">
        <v>5312</v>
      </c>
      <c r="B12" t="s">
        <v>47</v>
      </c>
      <c r="E12" s="5">
        <v>380</v>
      </c>
    </row>
    <row r="13" ht="12.75">
      <c r="A13" s="4"/>
    </row>
    <row r="14" spans="1:5" ht="12.75">
      <c r="A14" s="4">
        <v>5332</v>
      </c>
      <c r="B14" t="s">
        <v>48</v>
      </c>
      <c r="E14" s="5">
        <v>2</v>
      </c>
    </row>
    <row r="15" ht="12.75">
      <c r="A15" s="4"/>
    </row>
    <row r="16" spans="1:5" ht="12.75">
      <c r="A16" s="4">
        <v>5432</v>
      </c>
      <c r="B16" t="s">
        <v>1</v>
      </c>
      <c r="E16" s="5">
        <v>20</v>
      </c>
    </row>
    <row r="18" spans="1:5" ht="12.75">
      <c r="A18" s="4">
        <v>54421</v>
      </c>
      <c r="B18" t="s">
        <v>23</v>
      </c>
      <c r="E18" s="5">
        <v>120</v>
      </c>
    </row>
    <row r="19" ht="12.75">
      <c r="A19" s="4"/>
    </row>
    <row r="20" spans="1:5" ht="12.75">
      <c r="A20" s="4">
        <v>54422</v>
      </c>
      <c r="B20" t="s">
        <v>2</v>
      </c>
      <c r="E20" s="5">
        <v>0</v>
      </c>
    </row>
    <row r="21" ht="12.75">
      <c r="A21" s="4"/>
    </row>
    <row r="22" spans="1:5" ht="12.75">
      <c r="A22" s="4">
        <v>54722</v>
      </c>
      <c r="B22" t="s">
        <v>3</v>
      </c>
      <c r="E22" s="5">
        <v>0</v>
      </c>
    </row>
    <row r="23" ht="12.75">
      <c r="A23" s="4"/>
    </row>
    <row r="24" spans="1:5" ht="12.75">
      <c r="A24" s="4">
        <v>54922</v>
      </c>
      <c r="B24" t="s">
        <v>15</v>
      </c>
      <c r="E24" s="5">
        <v>20</v>
      </c>
    </row>
    <row r="25" ht="12.75">
      <c r="A25" s="4"/>
    </row>
    <row r="26" spans="1:5" ht="12.75">
      <c r="A26" s="4">
        <v>55121</v>
      </c>
      <c r="B26" t="s">
        <v>5</v>
      </c>
      <c r="E26" s="5">
        <v>0</v>
      </c>
    </row>
    <row r="27" ht="12.75">
      <c r="A27" s="4"/>
    </row>
    <row r="28" spans="1:5" ht="12.75">
      <c r="A28" s="4">
        <v>55122</v>
      </c>
      <c r="B28" t="s">
        <v>45</v>
      </c>
      <c r="E28" s="5">
        <v>0</v>
      </c>
    </row>
    <row r="29" ht="12.75">
      <c r="A29" s="4"/>
    </row>
    <row r="30" spans="1:5" ht="12.75">
      <c r="A30" s="4">
        <v>55224</v>
      </c>
      <c r="B30" t="s">
        <v>24</v>
      </c>
      <c r="E30" s="5">
        <v>0</v>
      </c>
    </row>
    <row r="31" ht="12.75">
      <c r="A31" s="4"/>
    </row>
    <row r="32" spans="1:5" ht="12.75">
      <c r="A32" s="4">
        <v>55225</v>
      </c>
      <c r="B32" t="s">
        <v>7</v>
      </c>
      <c r="E32" s="5">
        <v>0</v>
      </c>
    </row>
    <row r="33" ht="12.75">
      <c r="A33" s="4"/>
    </row>
    <row r="34" spans="1:5" ht="12.75">
      <c r="A34" s="4">
        <v>55227</v>
      </c>
      <c r="B34" t="s">
        <v>17</v>
      </c>
      <c r="E34" s="5">
        <v>0</v>
      </c>
    </row>
    <row r="35" ht="12.75">
      <c r="A35" s="4"/>
    </row>
    <row r="36" spans="1:5" ht="12.75">
      <c r="A36" s="4">
        <v>55228</v>
      </c>
      <c r="B36" t="s">
        <v>25</v>
      </c>
      <c r="E36" s="5">
        <v>10</v>
      </c>
    </row>
    <row r="37" ht="12.75">
      <c r="A37" s="4"/>
    </row>
    <row r="38" spans="1:5" ht="12.75">
      <c r="A38" s="4">
        <v>55229</v>
      </c>
      <c r="B38" t="s">
        <v>39</v>
      </c>
      <c r="E38" s="5">
        <v>5</v>
      </c>
    </row>
    <row r="39" ht="12.75">
      <c r="A39" s="4"/>
    </row>
    <row r="40" spans="1:6" ht="12.75">
      <c r="A40" s="4">
        <v>5532</v>
      </c>
      <c r="B40" t="s">
        <v>20</v>
      </c>
      <c r="E40" s="5">
        <v>10</v>
      </c>
      <c r="F40" s="13">
        <f>SUM(E16:E40)</f>
        <v>185</v>
      </c>
    </row>
    <row r="41" ht="12.75">
      <c r="A41" s="4"/>
    </row>
    <row r="42" spans="1:5" ht="12.75">
      <c r="A42" s="4">
        <v>561211</v>
      </c>
      <c r="B42" t="s">
        <v>11</v>
      </c>
      <c r="E42" s="5">
        <v>50</v>
      </c>
    </row>
    <row r="43" ht="12.75">
      <c r="A43" s="4"/>
    </row>
    <row r="44" spans="1:5" ht="12.75">
      <c r="A44" s="4">
        <v>57221</v>
      </c>
      <c r="B44" t="s">
        <v>43</v>
      </c>
      <c r="E44" s="5">
        <v>2</v>
      </c>
    </row>
    <row r="45" ht="12.75">
      <c r="A45" s="4"/>
    </row>
    <row r="46" ht="12.75">
      <c r="A46" s="4"/>
    </row>
    <row r="47" spans="1:5" s="15" customFormat="1" ht="12.75">
      <c r="A47" s="14"/>
      <c r="B47" s="15" t="s">
        <v>19</v>
      </c>
      <c r="C47" s="18"/>
      <c r="E47" s="18">
        <f>SUM(E2:E46)</f>
        <v>2063</v>
      </c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</sheetData>
  <sheetProtection/>
  <printOptions/>
  <pageMargins left="1.062992125984252" right="0.6692913385826772" top="0.98" bottom="0.7874015748031497" header="0.2755905511811024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9.125" style="4" customWidth="1"/>
    <col min="2" max="2" width="30.375" style="0" customWidth="1"/>
  </cols>
  <sheetData>
    <row r="2" s="32" customFormat="1" ht="15.75">
      <c r="A2" s="24" t="s">
        <v>131</v>
      </c>
    </row>
    <row r="5" spans="1:2" ht="12.75">
      <c r="A5" s="4">
        <v>511213</v>
      </c>
      <c r="B5" t="s">
        <v>0</v>
      </c>
    </row>
    <row r="6" ht="12.75">
      <c r="B6" t="s">
        <v>81</v>
      </c>
    </row>
    <row r="7" spans="2:4" ht="12.75">
      <c r="B7" t="s">
        <v>64</v>
      </c>
      <c r="D7">
        <v>1852</v>
      </c>
    </row>
    <row r="9" spans="1:4" ht="12.75">
      <c r="A9" s="4">
        <v>511253</v>
      </c>
      <c r="B9" t="s">
        <v>83</v>
      </c>
      <c r="D9">
        <v>198</v>
      </c>
    </row>
    <row r="11" spans="1:4" ht="12.75">
      <c r="A11" s="4">
        <v>512273</v>
      </c>
      <c r="B11" t="s">
        <v>84</v>
      </c>
      <c r="D11">
        <v>118</v>
      </c>
    </row>
    <row r="13" spans="1:4" ht="12.75">
      <c r="A13" s="4">
        <v>512293</v>
      </c>
      <c r="B13" t="s">
        <v>82</v>
      </c>
      <c r="D13">
        <v>160</v>
      </c>
    </row>
    <row r="15" spans="1:4" ht="12.75">
      <c r="A15" s="4">
        <v>514233</v>
      </c>
      <c r="B15" t="s">
        <v>49</v>
      </c>
      <c r="D15">
        <v>75</v>
      </c>
    </row>
    <row r="17" spans="1:4" ht="12.75">
      <c r="A17" s="4">
        <v>53125</v>
      </c>
      <c r="B17" t="s">
        <v>47</v>
      </c>
      <c r="D17">
        <v>630</v>
      </c>
    </row>
    <row r="19" spans="1:4" ht="12.75">
      <c r="A19" s="4">
        <v>54221</v>
      </c>
      <c r="B19" t="s">
        <v>50</v>
      </c>
      <c r="D19">
        <v>20</v>
      </c>
    </row>
    <row r="21" spans="1:4" ht="12.75">
      <c r="A21" s="4">
        <v>5432</v>
      </c>
      <c r="B21" t="s">
        <v>1</v>
      </c>
      <c r="D21">
        <v>100</v>
      </c>
    </row>
    <row r="23" spans="1:4" ht="12.75">
      <c r="A23" s="4">
        <v>54722</v>
      </c>
      <c r="B23" t="s">
        <v>51</v>
      </c>
      <c r="D23">
        <v>100</v>
      </c>
    </row>
    <row r="25" spans="1:4" ht="12.75">
      <c r="A25" s="4">
        <v>54922</v>
      </c>
      <c r="B25" t="s">
        <v>52</v>
      </c>
      <c r="D25">
        <v>100</v>
      </c>
    </row>
    <row r="27" spans="1:4" ht="12.75">
      <c r="A27" s="4">
        <v>55121</v>
      </c>
      <c r="B27" t="s">
        <v>16</v>
      </c>
      <c r="D27">
        <v>50</v>
      </c>
    </row>
    <row r="29" spans="1:4" ht="12.75">
      <c r="A29" s="4">
        <v>55122</v>
      </c>
      <c r="B29" t="s">
        <v>85</v>
      </c>
      <c r="D29">
        <v>50</v>
      </c>
    </row>
    <row r="31" spans="1:4" ht="12.75">
      <c r="A31" s="4">
        <v>55224</v>
      </c>
      <c r="B31" t="s">
        <v>53</v>
      </c>
      <c r="D31">
        <v>220</v>
      </c>
    </row>
    <row r="33" spans="1:4" ht="12.75">
      <c r="A33" s="4">
        <v>55225</v>
      </c>
      <c r="B33" t="s">
        <v>7</v>
      </c>
      <c r="D33">
        <v>90</v>
      </c>
    </row>
    <row r="35" spans="1:4" ht="12.75">
      <c r="A35" s="4">
        <v>55227</v>
      </c>
      <c r="B35" t="s">
        <v>8</v>
      </c>
      <c r="D35">
        <v>15</v>
      </c>
    </row>
    <row r="37" spans="1:4" ht="12.75">
      <c r="A37" s="4">
        <v>5532</v>
      </c>
      <c r="B37" t="s">
        <v>20</v>
      </c>
      <c r="D37">
        <v>80</v>
      </c>
    </row>
    <row r="39" spans="1:4" ht="12.75">
      <c r="A39" s="4">
        <v>5612111</v>
      </c>
      <c r="B39" t="s">
        <v>11</v>
      </c>
      <c r="D39">
        <v>230</v>
      </c>
    </row>
    <row r="41" spans="2:4" ht="12.75">
      <c r="B41" s="35" t="s">
        <v>13</v>
      </c>
      <c r="D41" s="15">
        <f>SUM(D7:D40)</f>
        <v>4088</v>
      </c>
    </row>
  </sheetData>
  <sheetProtection/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3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9.125" style="3" customWidth="1"/>
    <col min="2" max="2" width="36.25390625" style="0" customWidth="1"/>
    <col min="3" max="3" width="7.00390625" style="0" customWidth="1"/>
    <col min="4" max="4" width="0" style="0" hidden="1" customWidth="1"/>
    <col min="5" max="5" width="5.625" style="0" customWidth="1"/>
    <col min="6" max="6" width="11.625" style="5" customWidth="1"/>
  </cols>
  <sheetData>
    <row r="1" spans="1:6" s="1" customFormat="1" ht="15.75">
      <c r="A1" s="2" t="s">
        <v>132</v>
      </c>
      <c r="F1" s="6"/>
    </row>
    <row r="3" spans="1:2" ht="12.75">
      <c r="A3" s="4">
        <v>511213</v>
      </c>
      <c r="B3" t="s">
        <v>88</v>
      </c>
    </row>
    <row r="4" spans="1:6" ht="12.75">
      <c r="A4" s="4"/>
      <c r="B4" t="s">
        <v>89</v>
      </c>
      <c r="F4" s="5">
        <v>2040</v>
      </c>
    </row>
    <row r="5" ht="12.75">
      <c r="A5" s="4"/>
    </row>
    <row r="6" spans="1:2" ht="12.75">
      <c r="A6" s="4">
        <v>511216</v>
      </c>
      <c r="B6" t="s">
        <v>90</v>
      </c>
    </row>
    <row r="7" spans="1:7" ht="12.75">
      <c r="A7" s="4"/>
      <c r="B7" t="s">
        <v>91</v>
      </c>
      <c r="F7" s="5">
        <v>1440</v>
      </c>
      <c r="G7" s="13">
        <f>SUM(F4:F7)</f>
        <v>3480</v>
      </c>
    </row>
    <row r="8" ht="12.75">
      <c r="A8" s="4"/>
    </row>
    <row r="9" spans="1:7" ht="12.75">
      <c r="A9" s="4">
        <v>53125</v>
      </c>
      <c r="B9" t="s">
        <v>47</v>
      </c>
      <c r="F9" s="5">
        <v>940</v>
      </c>
      <c r="G9" s="13">
        <f>SUM(F9)</f>
        <v>940</v>
      </c>
    </row>
    <row r="10" ht="12.75">
      <c r="A10" s="4"/>
    </row>
    <row r="11" spans="1:6" ht="12.75">
      <c r="A11" s="4">
        <v>5432</v>
      </c>
      <c r="B11" t="s">
        <v>1</v>
      </c>
      <c r="F11" s="5">
        <v>80</v>
      </c>
    </row>
    <row r="13" spans="1:6" ht="12.75">
      <c r="A13" s="4">
        <v>54721</v>
      </c>
      <c r="B13" t="s">
        <v>92</v>
      </c>
      <c r="F13" s="5">
        <v>150</v>
      </c>
    </row>
    <row r="14" ht="12.75">
      <c r="A14" s="4"/>
    </row>
    <row r="15" spans="1:6" ht="12.75">
      <c r="A15" s="4">
        <v>54922</v>
      </c>
      <c r="B15" t="s">
        <v>15</v>
      </c>
      <c r="F15" s="5">
        <v>95</v>
      </c>
    </row>
    <row r="16" ht="12.75">
      <c r="A16" s="4"/>
    </row>
    <row r="17" spans="1:6" ht="12.75">
      <c r="A17" s="4">
        <v>55121</v>
      </c>
      <c r="B17" t="s">
        <v>5</v>
      </c>
      <c r="F17" s="5">
        <v>20</v>
      </c>
    </row>
    <row r="18" ht="12.75">
      <c r="A18" s="4"/>
    </row>
    <row r="19" spans="1:6" ht="12.75">
      <c r="A19" s="4">
        <v>55122</v>
      </c>
      <c r="B19" t="s">
        <v>94</v>
      </c>
      <c r="F19" s="5">
        <v>20</v>
      </c>
    </row>
    <row r="20" ht="12.75">
      <c r="A20" s="4"/>
    </row>
    <row r="21" spans="1:6" ht="12.75">
      <c r="A21" s="4">
        <v>55223</v>
      </c>
      <c r="B21" t="s">
        <v>93</v>
      </c>
      <c r="F21" s="5">
        <v>20</v>
      </c>
    </row>
    <row r="22" ht="12.75">
      <c r="A22" s="4"/>
    </row>
    <row r="23" spans="1:6" ht="12.75">
      <c r="A23" s="4">
        <v>55224</v>
      </c>
      <c r="B23" t="s">
        <v>24</v>
      </c>
      <c r="F23" s="5">
        <v>170</v>
      </c>
    </row>
    <row r="24" ht="12.75">
      <c r="A24" s="4"/>
    </row>
    <row r="25" spans="1:6" ht="12.75">
      <c r="A25" s="4">
        <v>55225</v>
      </c>
      <c r="B25" t="s">
        <v>7</v>
      </c>
      <c r="F25" s="5">
        <v>150</v>
      </c>
    </row>
    <row r="26" ht="12.75">
      <c r="A26" s="4"/>
    </row>
    <row r="27" spans="1:6" ht="12.75">
      <c r="A27" s="4">
        <v>55227</v>
      </c>
      <c r="B27" t="s">
        <v>17</v>
      </c>
      <c r="F27" s="5">
        <v>10</v>
      </c>
    </row>
    <row r="28" ht="12.75">
      <c r="A28" s="4"/>
    </row>
    <row r="29" spans="1:6" ht="12.75">
      <c r="A29" s="4">
        <v>55228</v>
      </c>
      <c r="B29" t="s">
        <v>25</v>
      </c>
      <c r="F29" s="5">
        <v>20</v>
      </c>
    </row>
    <row r="30" ht="12.75">
      <c r="A30" s="4"/>
    </row>
    <row r="31" spans="1:6" ht="12.75">
      <c r="A31" s="4">
        <v>55229</v>
      </c>
      <c r="B31" t="s">
        <v>39</v>
      </c>
      <c r="F31" s="5">
        <v>5</v>
      </c>
    </row>
    <row r="32" ht="12.75">
      <c r="A32" s="4"/>
    </row>
    <row r="33" spans="1:6" ht="12.75">
      <c r="A33" s="4">
        <v>5532</v>
      </c>
      <c r="B33" t="s">
        <v>20</v>
      </c>
      <c r="F33" s="5">
        <v>220</v>
      </c>
    </row>
    <row r="34" ht="12.75">
      <c r="A34" s="4"/>
    </row>
    <row r="35" spans="1:6" ht="12.75">
      <c r="A35" s="4">
        <v>56329</v>
      </c>
      <c r="B35" t="s">
        <v>78</v>
      </c>
      <c r="F35" s="5">
        <v>480</v>
      </c>
    </row>
    <row r="36" ht="12.75">
      <c r="A36" s="4"/>
    </row>
    <row r="37" spans="1:7" ht="12.75">
      <c r="A37" s="4">
        <v>561211</v>
      </c>
      <c r="B37" t="s">
        <v>11</v>
      </c>
      <c r="F37" s="5">
        <v>385</v>
      </c>
      <c r="G37" s="13">
        <f>SUM(F11:F35)</f>
        <v>1440</v>
      </c>
    </row>
    <row r="38" ht="12.75">
      <c r="A38" s="4"/>
    </row>
    <row r="40" ht="12.75">
      <c r="A40" s="4"/>
    </row>
    <row r="41" ht="12.75">
      <c r="A41" s="4"/>
    </row>
    <row r="42" spans="1:6" s="15" customFormat="1" ht="12.75">
      <c r="A42" s="14"/>
      <c r="B42" s="15" t="s">
        <v>19</v>
      </c>
      <c r="F42" s="18">
        <f>SUM(F2:F41)</f>
        <v>6245</v>
      </c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</sheetData>
  <sheetProtection/>
  <printOptions/>
  <pageMargins left="0.91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5"/>
  <sheetViews>
    <sheetView zoomScalePageLayoutView="0" workbookViewId="0" topLeftCell="A172">
      <selection activeCell="D159" sqref="D159"/>
    </sheetView>
  </sheetViews>
  <sheetFormatPr defaultColWidth="9.00390625" defaultRowHeight="12.75"/>
  <cols>
    <col min="1" max="1" width="8.875" style="4" customWidth="1"/>
    <col min="2" max="2" width="39.00390625" style="0" customWidth="1"/>
    <col min="3" max="3" width="13.625" style="7" customWidth="1"/>
    <col min="4" max="4" width="14.75390625" style="7" customWidth="1"/>
    <col min="5" max="5" width="11.00390625" style="0" bestFit="1" customWidth="1"/>
  </cols>
  <sheetData>
    <row r="1" spans="1:4" s="8" customFormat="1" ht="15.75">
      <c r="A1" s="1" t="s">
        <v>145</v>
      </c>
      <c r="C1" s="9"/>
      <c r="D1" s="9"/>
    </row>
    <row r="3" spans="1:4" ht="12.75">
      <c r="A3" s="4">
        <v>55229</v>
      </c>
      <c r="B3" t="s">
        <v>9</v>
      </c>
      <c r="D3" s="7">
        <v>500</v>
      </c>
    </row>
    <row r="5" spans="1:4" s="11" customFormat="1" ht="12.75">
      <c r="A5" s="10"/>
      <c r="B5" s="11" t="s">
        <v>13</v>
      </c>
      <c r="C5" s="12"/>
      <c r="D5" s="12">
        <f>SUM(D3:D4)</f>
        <v>500</v>
      </c>
    </row>
    <row r="8" spans="1:4" s="8" customFormat="1" ht="15.75">
      <c r="A8" s="1" t="s">
        <v>133</v>
      </c>
      <c r="C8" s="9"/>
      <c r="D8" s="9"/>
    </row>
    <row r="10" spans="1:4" ht="12.75">
      <c r="A10" s="4">
        <v>56224</v>
      </c>
      <c r="B10" t="s">
        <v>134</v>
      </c>
      <c r="D10" s="7">
        <v>200</v>
      </c>
    </row>
    <row r="12" spans="1:4" s="11" customFormat="1" ht="12.75">
      <c r="A12" s="10"/>
      <c r="B12" s="11" t="s">
        <v>13</v>
      </c>
      <c r="C12" s="12"/>
      <c r="D12" s="12">
        <f>SUM(D10:D11)</f>
        <v>200</v>
      </c>
    </row>
    <row r="13" spans="1:4" s="11" customFormat="1" ht="12.75">
      <c r="A13" s="10"/>
      <c r="C13" s="12"/>
      <c r="D13" s="12"/>
    </row>
    <row r="16" spans="1:4" s="8" customFormat="1" ht="15.75">
      <c r="A16" s="8" t="s">
        <v>135</v>
      </c>
      <c r="C16" s="9"/>
      <c r="D16" s="9"/>
    </row>
    <row r="18" spans="1:2" ht="12.75">
      <c r="A18" s="4">
        <v>54922</v>
      </c>
      <c r="B18" t="s">
        <v>26</v>
      </c>
    </row>
    <row r="19" spans="2:4" ht="12.75">
      <c r="B19" t="s">
        <v>27</v>
      </c>
      <c r="D19" s="7">
        <v>100</v>
      </c>
    </row>
    <row r="21" spans="1:4" ht="12.75">
      <c r="A21" s="4">
        <v>55228</v>
      </c>
      <c r="B21" t="s">
        <v>28</v>
      </c>
      <c r="D21" s="7">
        <v>1995</v>
      </c>
    </row>
    <row r="23" spans="1:4" ht="12.75">
      <c r="A23" s="4">
        <v>561211</v>
      </c>
      <c r="B23" t="s">
        <v>11</v>
      </c>
      <c r="D23" s="7">
        <v>566</v>
      </c>
    </row>
    <row r="25" spans="1:4" s="11" customFormat="1" ht="12.75">
      <c r="A25" s="10"/>
      <c r="B25" s="11" t="s">
        <v>13</v>
      </c>
      <c r="C25" s="12"/>
      <c r="D25" s="12">
        <f>SUM(D19:D24)</f>
        <v>2661</v>
      </c>
    </row>
    <row r="26" spans="1:4" s="11" customFormat="1" ht="12.75">
      <c r="A26" s="10"/>
      <c r="C26" s="12"/>
      <c r="D26" s="12"/>
    </row>
    <row r="29" ht="15.75">
      <c r="A29" s="24" t="s">
        <v>136</v>
      </c>
    </row>
    <row r="31" spans="1:4" ht="12.75">
      <c r="A31" s="4">
        <v>54922</v>
      </c>
      <c r="B31" t="s">
        <v>75</v>
      </c>
      <c r="D31" s="7">
        <v>15</v>
      </c>
    </row>
    <row r="33" spans="1:4" ht="12.75">
      <c r="A33" s="4">
        <v>55224</v>
      </c>
      <c r="B33" t="s">
        <v>6</v>
      </c>
      <c r="D33" s="7">
        <v>700</v>
      </c>
    </row>
    <row r="35" spans="1:4" ht="12.75">
      <c r="A35" s="4">
        <v>55225</v>
      </c>
      <c r="B35" t="s">
        <v>7</v>
      </c>
      <c r="D35" s="7">
        <v>310</v>
      </c>
    </row>
    <row r="37" spans="1:4" ht="12.75">
      <c r="A37" s="4">
        <v>55227</v>
      </c>
      <c r="B37" t="s">
        <v>17</v>
      </c>
      <c r="D37" s="7">
        <v>40</v>
      </c>
    </row>
    <row r="39" spans="1:4" ht="12.75">
      <c r="A39" s="4">
        <v>55228</v>
      </c>
      <c r="B39" t="s">
        <v>18</v>
      </c>
      <c r="D39" s="7">
        <v>50</v>
      </c>
    </row>
    <row r="41" spans="1:4" ht="12.75">
      <c r="A41" s="4">
        <v>5612111</v>
      </c>
      <c r="B41" t="s">
        <v>76</v>
      </c>
      <c r="D41" s="7">
        <v>300</v>
      </c>
    </row>
    <row r="43" spans="2:4" ht="12.75">
      <c r="B43" s="15" t="s">
        <v>13</v>
      </c>
      <c r="D43" s="16">
        <f>SUM(D31:D42)</f>
        <v>1415</v>
      </c>
    </row>
    <row r="44" spans="2:4" ht="12.75">
      <c r="B44" s="15"/>
      <c r="D44" s="16"/>
    </row>
    <row r="45" spans="1:4" s="8" customFormat="1" ht="15.75">
      <c r="A45" s="1" t="s">
        <v>137</v>
      </c>
      <c r="C45" s="9"/>
      <c r="D45" s="9"/>
    </row>
    <row r="47" spans="1:4" ht="12.75">
      <c r="A47" s="4">
        <v>54922</v>
      </c>
      <c r="B47" t="s">
        <v>77</v>
      </c>
      <c r="D47" s="7">
        <v>100</v>
      </c>
    </row>
    <row r="49" spans="1:4" ht="12.75">
      <c r="A49" s="4">
        <v>55227</v>
      </c>
      <c r="B49" t="s">
        <v>8</v>
      </c>
      <c r="D49" s="7">
        <v>100</v>
      </c>
    </row>
    <row r="51" spans="1:4" ht="12.75">
      <c r="A51" s="4">
        <v>55228</v>
      </c>
      <c r="B51" t="s">
        <v>28</v>
      </c>
      <c r="D51" s="7">
        <v>50</v>
      </c>
    </row>
    <row r="53" spans="1:4" ht="12.75">
      <c r="A53" s="4">
        <v>5612111</v>
      </c>
      <c r="B53" t="s">
        <v>76</v>
      </c>
      <c r="D53" s="7">
        <v>68</v>
      </c>
    </row>
    <row r="55" spans="1:4" s="11" customFormat="1" ht="12.75">
      <c r="A55" s="10"/>
      <c r="B55" s="11" t="s">
        <v>13</v>
      </c>
      <c r="C55" s="12"/>
      <c r="D55" s="12">
        <f>SUM(D47:D54)</f>
        <v>318</v>
      </c>
    </row>
    <row r="56" spans="1:4" s="11" customFormat="1" ht="12.75">
      <c r="A56" s="10"/>
      <c r="C56" s="12"/>
      <c r="D56" s="12"/>
    </row>
    <row r="57" spans="1:4" s="8" customFormat="1" ht="15.75">
      <c r="A57" s="1" t="s">
        <v>138</v>
      </c>
      <c r="C57" s="9"/>
      <c r="D57" s="9"/>
    </row>
    <row r="59" spans="1:4" ht="12.75">
      <c r="A59" s="4">
        <v>55225</v>
      </c>
      <c r="B59" t="s">
        <v>35</v>
      </c>
      <c r="D59" s="7">
        <v>2300</v>
      </c>
    </row>
    <row r="61" spans="1:4" ht="12.75">
      <c r="A61" s="4">
        <v>55228</v>
      </c>
      <c r="B61" t="s">
        <v>54</v>
      </c>
      <c r="D61" s="7">
        <v>200</v>
      </c>
    </row>
    <row r="63" spans="1:4" ht="12.75">
      <c r="A63" s="4">
        <v>561211</v>
      </c>
      <c r="B63" t="s">
        <v>11</v>
      </c>
      <c r="D63" s="7">
        <v>675</v>
      </c>
    </row>
    <row r="65" spans="1:4" s="11" customFormat="1" ht="12.75">
      <c r="A65" s="10"/>
      <c r="B65" s="11" t="s">
        <v>13</v>
      </c>
      <c r="C65" s="12"/>
      <c r="D65" s="12">
        <f>SUM(D59:D64)</f>
        <v>3175</v>
      </c>
    </row>
    <row r="66" spans="1:4" s="11" customFormat="1" ht="12.75">
      <c r="A66" s="10"/>
      <c r="C66" s="12"/>
      <c r="D66" s="12"/>
    </row>
    <row r="67" spans="1:4" s="11" customFormat="1" ht="12.75">
      <c r="A67" s="10"/>
      <c r="C67" s="12"/>
      <c r="D67" s="12"/>
    </row>
    <row r="68" spans="1:4" s="8" customFormat="1" ht="15.75">
      <c r="A68" s="1" t="s">
        <v>139</v>
      </c>
      <c r="C68" s="9"/>
      <c r="D68" s="9"/>
    </row>
    <row r="70" spans="1:4" ht="12.75">
      <c r="A70" s="4">
        <v>5462</v>
      </c>
      <c r="B70" t="s">
        <v>29</v>
      </c>
      <c r="D70" s="7">
        <v>1000</v>
      </c>
    </row>
    <row r="72" spans="1:4" ht="12.75">
      <c r="A72" s="4">
        <v>57229</v>
      </c>
      <c r="B72" t="s">
        <v>30</v>
      </c>
      <c r="D72" s="7">
        <v>400</v>
      </c>
    </row>
    <row r="74" spans="1:4" ht="12.75">
      <c r="A74" s="4">
        <v>54922</v>
      </c>
      <c r="B74" t="s">
        <v>31</v>
      </c>
      <c r="D74" s="7">
        <v>500</v>
      </c>
    </row>
    <row r="76" spans="1:4" ht="12.75">
      <c r="A76" s="4">
        <v>55228</v>
      </c>
      <c r="B76" t="s">
        <v>32</v>
      </c>
      <c r="D76" s="7">
        <v>400</v>
      </c>
    </row>
    <row r="78" spans="1:4" ht="12.75">
      <c r="A78" s="4">
        <v>56329</v>
      </c>
      <c r="B78" t="s">
        <v>78</v>
      </c>
      <c r="D78" s="7">
        <v>100</v>
      </c>
    </row>
    <row r="80" spans="1:4" ht="12.75">
      <c r="A80" s="4">
        <v>561211</v>
      </c>
      <c r="B80" t="s">
        <v>11</v>
      </c>
      <c r="D80" s="7">
        <v>650</v>
      </c>
    </row>
    <row r="82" spans="1:4" s="11" customFormat="1" ht="12.75">
      <c r="A82" s="10"/>
      <c r="B82" s="11" t="s">
        <v>13</v>
      </c>
      <c r="C82" s="12"/>
      <c r="D82" s="12">
        <f>SUM(D70:D81)</f>
        <v>3050</v>
      </c>
    </row>
    <row r="83" spans="1:4" s="11" customFormat="1" ht="12.75">
      <c r="A83" s="10"/>
      <c r="C83" s="12"/>
      <c r="D83" s="12"/>
    </row>
    <row r="84" spans="1:4" s="11" customFormat="1" ht="12.75">
      <c r="A84" s="10"/>
      <c r="C84" s="12"/>
      <c r="D84" s="12"/>
    </row>
    <row r="85" spans="1:4" s="8" customFormat="1" ht="15.75">
      <c r="A85" s="1" t="s">
        <v>140</v>
      </c>
      <c r="C85" s="9"/>
      <c r="D85" s="9"/>
    </row>
    <row r="87" spans="1:4" ht="12.75">
      <c r="A87" s="4">
        <v>5432</v>
      </c>
      <c r="B87" t="s">
        <v>79</v>
      </c>
      <c r="D87" s="7">
        <v>50</v>
      </c>
    </row>
    <row r="89" spans="1:4" ht="12.75">
      <c r="A89" s="4">
        <v>5532</v>
      </c>
      <c r="B89" t="s">
        <v>10</v>
      </c>
      <c r="D89" s="7">
        <v>200</v>
      </c>
    </row>
    <row r="91" spans="1:4" ht="12.75">
      <c r="A91" s="4">
        <v>5612111</v>
      </c>
      <c r="B91" t="s">
        <v>76</v>
      </c>
      <c r="D91" s="7">
        <v>70</v>
      </c>
    </row>
    <row r="93" spans="2:4" ht="12.75">
      <c r="B93" s="11" t="s">
        <v>13</v>
      </c>
      <c r="C93" s="12"/>
      <c r="D93" s="12">
        <f>SUM(D87:D92)</f>
        <v>320</v>
      </c>
    </row>
    <row r="94" spans="2:4" ht="12.75">
      <c r="B94" s="11"/>
      <c r="C94" s="12"/>
      <c r="D94" s="12"/>
    </row>
    <row r="96" spans="1:4" s="8" customFormat="1" ht="15.75">
      <c r="A96" s="1" t="s">
        <v>141</v>
      </c>
      <c r="C96" s="9"/>
      <c r="D96" s="9"/>
    </row>
    <row r="98" spans="1:2" ht="12.75">
      <c r="A98" s="4">
        <v>381251</v>
      </c>
      <c r="B98" t="s">
        <v>33</v>
      </c>
    </row>
    <row r="99" spans="2:4" ht="12.75">
      <c r="B99" t="s">
        <v>40</v>
      </c>
      <c r="D99" s="7">
        <v>36</v>
      </c>
    </row>
    <row r="100" spans="2:4" ht="12.75">
      <c r="B100" t="s">
        <v>34</v>
      </c>
      <c r="D100" s="7">
        <v>20</v>
      </c>
    </row>
    <row r="101" spans="2:4" ht="12.75">
      <c r="B101" t="s">
        <v>41</v>
      </c>
      <c r="D101" s="7">
        <v>51</v>
      </c>
    </row>
    <row r="102" spans="1:4" s="11" customFormat="1" ht="12.75">
      <c r="A102" s="10"/>
      <c r="B102" s="11" t="s">
        <v>13</v>
      </c>
      <c r="C102" s="12"/>
      <c r="D102" s="12">
        <f>SUM(D99:D101)</f>
        <v>107</v>
      </c>
    </row>
    <row r="103" spans="1:4" s="11" customFormat="1" ht="12.75">
      <c r="A103" s="10"/>
      <c r="C103" s="12"/>
      <c r="D103" s="12"/>
    </row>
    <row r="105" ht="15.75">
      <c r="A105" s="24" t="s">
        <v>142</v>
      </c>
    </row>
    <row r="107" spans="1:5" ht="12.75">
      <c r="A107" s="4">
        <v>381242</v>
      </c>
      <c r="B107" t="s">
        <v>42</v>
      </c>
      <c r="D107" s="31">
        <v>639</v>
      </c>
      <c r="E107" s="25"/>
    </row>
    <row r="109" spans="2:4" ht="12.75">
      <c r="B109" s="15" t="s">
        <v>13</v>
      </c>
      <c r="D109" s="16">
        <v>639</v>
      </c>
    </row>
    <row r="110" spans="2:4" ht="12.75">
      <c r="B110" s="15"/>
      <c r="D110" s="16"/>
    </row>
    <row r="111" spans="2:4" ht="12.75">
      <c r="B111" s="15"/>
      <c r="D111" s="16"/>
    </row>
    <row r="113" ht="15.75">
      <c r="A113" s="26" t="s">
        <v>143</v>
      </c>
    </row>
    <row r="115" spans="1:4" ht="12.75">
      <c r="A115" s="4">
        <v>55224</v>
      </c>
      <c r="B115" t="s">
        <v>21</v>
      </c>
      <c r="D115" s="7">
        <v>520</v>
      </c>
    </row>
    <row r="117" spans="1:4" ht="12.75">
      <c r="A117" s="4">
        <v>55225</v>
      </c>
      <c r="B117" t="s">
        <v>7</v>
      </c>
      <c r="D117" s="7">
        <v>200</v>
      </c>
    </row>
    <row r="119" spans="1:4" ht="12.75">
      <c r="A119" s="4">
        <v>55227</v>
      </c>
      <c r="B119" t="s">
        <v>17</v>
      </c>
      <c r="D119" s="7">
        <v>30</v>
      </c>
    </row>
    <row r="121" spans="1:4" ht="12.75">
      <c r="A121" s="4">
        <v>5532</v>
      </c>
      <c r="B121" t="s">
        <v>10</v>
      </c>
      <c r="D121" s="7">
        <v>20</v>
      </c>
    </row>
    <row r="123" spans="1:4" ht="12.75">
      <c r="A123" s="4">
        <v>561211</v>
      </c>
      <c r="B123" t="s">
        <v>11</v>
      </c>
      <c r="D123" s="7">
        <v>200</v>
      </c>
    </row>
    <row r="125" spans="1:4" ht="12.75">
      <c r="A125" s="4">
        <v>57229</v>
      </c>
      <c r="B125" t="s">
        <v>80</v>
      </c>
      <c r="D125" s="7">
        <v>15</v>
      </c>
    </row>
    <row r="126" spans="2:4" ht="12.75">
      <c r="B126" s="15" t="s">
        <v>19</v>
      </c>
      <c r="D126" s="16">
        <f>SUM(D115:D125)</f>
        <v>985</v>
      </c>
    </row>
    <row r="127" spans="2:4" ht="12.75">
      <c r="B127" s="15"/>
      <c r="D127" s="16"/>
    </row>
    <row r="128" spans="2:4" ht="12.75">
      <c r="B128" s="15"/>
      <c r="D128" s="16"/>
    </row>
    <row r="129" spans="1:4" s="8" customFormat="1" ht="15.75">
      <c r="A129" s="1" t="s">
        <v>144</v>
      </c>
      <c r="C129" s="9"/>
      <c r="D129" s="9"/>
    </row>
    <row r="131" spans="1:4" ht="12.75">
      <c r="A131" s="4">
        <v>5812391</v>
      </c>
      <c r="B131" t="s">
        <v>111</v>
      </c>
      <c r="D131" s="7">
        <v>5011</v>
      </c>
    </row>
    <row r="133" spans="1:2" ht="12.75">
      <c r="A133" s="4">
        <v>58822</v>
      </c>
      <c r="B133" t="s">
        <v>113</v>
      </c>
    </row>
    <row r="134" spans="2:4" ht="12.75">
      <c r="B134" t="s">
        <v>114</v>
      </c>
      <c r="D134" s="7">
        <v>114</v>
      </c>
    </row>
    <row r="135" spans="1:2" ht="12.75">
      <c r="A135" s="4">
        <v>58823</v>
      </c>
      <c r="B135" t="s">
        <v>112</v>
      </c>
    </row>
    <row r="136" spans="2:4" ht="12.75">
      <c r="B136" t="s">
        <v>115</v>
      </c>
      <c r="D136" s="7">
        <v>660</v>
      </c>
    </row>
    <row r="138" spans="1:2" ht="12.75">
      <c r="A138" s="4">
        <v>588429</v>
      </c>
      <c r="B138" t="s">
        <v>116</v>
      </c>
    </row>
    <row r="140" spans="2:4" ht="12.75">
      <c r="B140" s="15" t="s">
        <v>46</v>
      </c>
      <c r="D140" s="16">
        <f>SUM(D131:D139)</f>
        <v>5785</v>
      </c>
    </row>
    <row r="141" spans="2:4" ht="12.75">
      <c r="B141" s="15"/>
      <c r="D141" s="16"/>
    </row>
    <row r="142" spans="2:4" ht="12.75">
      <c r="B142" s="15"/>
      <c r="D142" s="16"/>
    </row>
    <row r="143" spans="1:4" s="26" customFormat="1" ht="15.75">
      <c r="A143" s="1" t="s">
        <v>144</v>
      </c>
      <c r="C143" s="30"/>
      <c r="D143" s="30"/>
    </row>
    <row r="144" spans="2:4" ht="12.75">
      <c r="B144" s="15"/>
      <c r="D144" s="16"/>
    </row>
    <row r="145" spans="1:4" ht="12.75">
      <c r="A145" s="4">
        <v>588422</v>
      </c>
      <c r="B145" s="29" t="s">
        <v>12</v>
      </c>
      <c r="D145" s="31">
        <v>200</v>
      </c>
    </row>
    <row r="146" spans="2:4" ht="12.75">
      <c r="B146" s="15"/>
      <c r="D146" s="16"/>
    </row>
    <row r="147" spans="2:4" ht="12.75">
      <c r="B147" s="15" t="s">
        <v>13</v>
      </c>
      <c r="D147" s="16">
        <v>200</v>
      </c>
    </row>
    <row r="148" spans="2:4" ht="12.75">
      <c r="B148" s="15"/>
      <c r="D148" s="16"/>
    </row>
    <row r="149" spans="2:4" ht="12.75">
      <c r="B149" s="15"/>
      <c r="D149" s="16"/>
    </row>
    <row r="151" spans="1:4" s="26" customFormat="1" ht="15.75">
      <c r="A151" s="24" t="s">
        <v>146</v>
      </c>
      <c r="C151" s="30"/>
      <c r="D151" s="30"/>
    </row>
    <row r="153" spans="1:2" ht="12.75">
      <c r="A153" s="4">
        <v>511216</v>
      </c>
      <c r="B153" t="s">
        <v>44</v>
      </c>
    </row>
    <row r="154" spans="2:3" ht="12.75">
      <c r="B154" t="s">
        <v>55</v>
      </c>
      <c r="C154" s="7">
        <v>3564</v>
      </c>
    </row>
    <row r="155" spans="2:3" ht="12.75">
      <c r="B155" t="s">
        <v>106</v>
      </c>
      <c r="C155" s="7">
        <v>47</v>
      </c>
    </row>
    <row r="156" spans="2:3" ht="12.75">
      <c r="B156" t="s">
        <v>107</v>
      </c>
      <c r="C156" s="7">
        <v>198</v>
      </c>
    </row>
    <row r="157" spans="2:3" ht="12.75">
      <c r="B157" t="s">
        <v>108</v>
      </c>
      <c r="C157" s="7">
        <v>9419</v>
      </c>
    </row>
    <row r="158" spans="2:3" ht="12.75">
      <c r="B158" t="s">
        <v>109</v>
      </c>
      <c r="C158" s="7">
        <v>17623</v>
      </c>
    </row>
    <row r="159" spans="2:4" ht="12.75">
      <c r="B159" t="s">
        <v>110</v>
      </c>
      <c r="C159" s="7">
        <v>30893</v>
      </c>
      <c r="D159" s="7">
        <f>SUM(C154:C159)</f>
        <v>61744</v>
      </c>
    </row>
    <row r="161" spans="1:2" ht="12.75">
      <c r="A161" s="4">
        <v>53125</v>
      </c>
      <c r="B161" t="s">
        <v>60</v>
      </c>
    </row>
    <row r="162" spans="2:3" ht="12.75">
      <c r="B162" t="s">
        <v>55</v>
      </c>
      <c r="C162" s="7">
        <v>481</v>
      </c>
    </row>
    <row r="163" spans="2:3" ht="12.75">
      <c r="B163" t="s">
        <v>106</v>
      </c>
      <c r="C163" s="7">
        <v>6</v>
      </c>
    </row>
    <row r="164" spans="2:3" ht="12.75">
      <c r="B164" t="s">
        <v>107</v>
      </c>
      <c r="C164" s="7">
        <v>27</v>
      </c>
    </row>
    <row r="165" spans="2:3" ht="12.75">
      <c r="B165" t="s">
        <v>108</v>
      </c>
      <c r="C165" s="7">
        <v>1272</v>
      </c>
    </row>
    <row r="166" spans="2:3" ht="12.75">
      <c r="B166" t="s">
        <v>109</v>
      </c>
      <c r="C166" s="7">
        <v>2379</v>
      </c>
    </row>
    <row r="167" spans="2:4" ht="12.75">
      <c r="B167" t="s">
        <v>110</v>
      </c>
      <c r="C167" s="7">
        <v>4171</v>
      </c>
      <c r="D167" s="7">
        <f>SUM(C162:C167)</f>
        <v>8336</v>
      </c>
    </row>
    <row r="170" spans="1:2" ht="12.75">
      <c r="A170" s="4">
        <v>54922</v>
      </c>
      <c r="B170" t="s">
        <v>61</v>
      </c>
    </row>
    <row r="171" spans="2:3" ht="12.75">
      <c r="B171" t="s">
        <v>55</v>
      </c>
      <c r="C171" s="7">
        <v>117</v>
      </c>
    </row>
    <row r="172" spans="2:3" ht="12.75">
      <c r="B172" t="s">
        <v>106</v>
      </c>
      <c r="C172" s="7">
        <v>3065</v>
      </c>
    </row>
    <row r="173" spans="2:3" ht="12.75">
      <c r="B173" t="s">
        <v>107</v>
      </c>
      <c r="C173" s="7">
        <v>6000</v>
      </c>
    </row>
    <row r="174" spans="2:3" ht="12.75">
      <c r="B174" t="s">
        <v>108</v>
      </c>
      <c r="C174" s="7">
        <v>1871</v>
      </c>
    </row>
    <row r="175" spans="2:3" ht="12.75">
      <c r="B175" t="s">
        <v>109</v>
      </c>
      <c r="C175" s="7">
        <v>3726</v>
      </c>
    </row>
    <row r="176" spans="2:4" ht="12.75">
      <c r="B176" t="s">
        <v>110</v>
      </c>
      <c r="C176" s="7">
        <v>7330</v>
      </c>
      <c r="D176" s="7">
        <f>SUM(C171:C176)</f>
        <v>22109</v>
      </c>
    </row>
    <row r="178" spans="1:4" ht="12.75">
      <c r="A178" s="4">
        <v>561211</v>
      </c>
      <c r="B178" t="s">
        <v>11</v>
      </c>
      <c r="C178" s="7">
        <v>5969</v>
      </c>
      <c r="D178" s="7">
        <f>SUM(C178:C178)</f>
        <v>5969</v>
      </c>
    </row>
    <row r="180" spans="2:4" ht="12.75">
      <c r="B180" s="15" t="s">
        <v>13</v>
      </c>
      <c r="D180" s="16">
        <f>SUM(D153:D178)</f>
        <v>98158</v>
      </c>
    </row>
    <row r="183" spans="1:4" s="26" customFormat="1" ht="15.75">
      <c r="A183" s="24" t="s">
        <v>147</v>
      </c>
      <c r="C183" s="30"/>
      <c r="D183" s="30"/>
    </row>
    <row r="185" spans="1:2" ht="12.75">
      <c r="A185" s="4">
        <v>511216</v>
      </c>
      <c r="B185" t="s">
        <v>44</v>
      </c>
    </row>
    <row r="186" spans="2:3" ht="12.75">
      <c r="B186" t="s">
        <v>102</v>
      </c>
      <c r="C186" s="7">
        <v>18243</v>
      </c>
    </row>
    <row r="187" spans="2:3" ht="12.75">
      <c r="B187" t="s">
        <v>103</v>
      </c>
      <c r="C187" s="7">
        <v>7282</v>
      </c>
    </row>
    <row r="188" spans="2:4" ht="12.75">
      <c r="B188" t="s">
        <v>104</v>
      </c>
      <c r="C188" s="7">
        <v>3175</v>
      </c>
      <c r="D188" s="7">
        <f>SUM(C186:C188)</f>
        <v>28700</v>
      </c>
    </row>
    <row r="190" spans="1:2" ht="12.75">
      <c r="A190" s="4">
        <v>53125</v>
      </c>
      <c r="B190" t="s">
        <v>60</v>
      </c>
    </row>
    <row r="191" spans="2:3" ht="12.75">
      <c r="B191" t="s">
        <v>102</v>
      </c>
      <c r="C191" s="7">
        <v>2463</v>
      </c>
    </row>
    <row r="192" spans="2:3" ht="12.75">
      <c r="B192" t="s">
        <v>103</v>
      </c>
      <c r="C192" s="7">
        <v>983</v>
      </c>
    </row>
    <row r="193" spans="2:4" ht="12.75">
      <c r="B193" t="s">
        <v>104</v>
      </c>
      <c r="C193" s="7">
        <v>429</v>
      </c>
      <c r="D193" s="7">
        <f>SUM(C191:C193)</f>
        <v>3875</v>
      </c>
    </row>
    <row r="195" spans="1:4" ht="12.75">
      <c r="A195" s="4">
        <v>54922</v>
      </c>
      <c r="B195" t="s">
        <v>105</v>
      </c>
      <c r="C195" s="7">
        <v>583</v>
      </c>
      <c r="D195" s="7">
        <v>583</v>
      </c>
    </row>
    <row r="197" spans="1:4" ht="12.75">
      <c r="A197" s="4">
        <v>561211</v>
      </c>
      <c r="B197" t="s">
        <v>11</v>
      </c>
      <c r="C197" s="7">
        <v>157</v>
      </c>
      <c r="D197" s="7">
        <v>157</v>
      </c>
    </row>
    <row r="199" spans="2:4" ht="12.75">
      <c r="B199" s="15" t="s">
        <v>13</v>
      </c>
      <c r="D199" s="16">
        <f>SUM(D185:D197)</f>
        <v>33315</v>
      </c>
    </row>
    <row r="202" spans="1:4" s="27" customFormat="1" ht="15.75">
      <c r="A202" s="24" t="s">
        <v>148</v>
      </c>
      <c r="C202" s="28"/>
      <c r="D202" s="28"/>
    </row>
    <row r="204" spans="1:2" ht="12.75">
      <c r="A204" s="4">
        <v>588421</v>
      </c>
      <c r="B204" t="s">
        <v>72</v>
      </c>
    </row>
    <row r="205" spans="2:4" ht="12.75">
      <c r="B205" t="s">
        <v>86</v>
      </c>
      <c r="D205" s="7">
        <v>2086</v>
      </c>
    </row>
    <row r="207" spans="1:2" ht="12.75">
      <c r="A207" s="4">
        <v>58621</v>
      </c>
      <c r="B207" t="s">
        <v>73</v>
      </c>
    </row>
    <row r="208" ht="12.75">
      <c r="D208" s="7">
        <v>16703</v>
      </c>
    </row>
    <row r="210" spans="1:4" s="15" customFormat="1" ht="12.75">
      <c r="A210" s="14"/>
      <c r="B210" s="15" t="s">
        <v>13</v>
      </c>
      <c r="C210" s="16"/>
      <c r="D210" s="16">
        <f>SUM(D205:D209)</f>
        <v>18789</v>
      </c>
    </row>
    <row r="213" spans="1:4" s="27" customFormat="1" ht="15.75">
      <c r="A213" s="24" t="s">
        <v>149</v>
      </c>
      <c r="C213" s="28"/>
      <c r="D213" s="28"/>
    </row>
    <row r="215" spans="1:2" ht="12.75">
      <c r="A215" s="4">
        <v>589221</v>
      </c>
      <c r="B215" t="s">
        <v>74</v>
      </c>
    </row>
    <row r="216" spans="2:4" ht="12.75">
      <c r="B216" t="s">
        <v>87</v>
      </c>
      <c r="D216" s="7">
        <v>8760</v>
      </c>
    </row>
    <row r="218" spans="1:4" s="15" customFormat="1" ht="12.75">
      <c r="A218" s="14"/>
      <c r="B218" s="15" t="s">
        <v>13</v>
      </c>
      <c r="C218" s="16"/>
      <c r="D218" s="16">
        <f>SUM(D216:D217)</f>
        <v>8760</v>
      </c>
    </row>
    <row r="219" spans="1:4" s="15" customFormat="1" ht="12.75">
      <c r="A219" s="14"/>
      <c r="C219" s="16"/>
      <c r="D219" s="16"/>
    </row>
    <row r="220" spans="1:4" s="27" customFormat="1" ht="15.75">
      <c r="A220" s="24" t="s">
        <v>150</v>
      </c>
      <c r="C220" s="28"/>
      <c r="D220" s="28"/>
    </row>
    <row r="222" spans="1:2" ht="12.75">
      <c r="A222" s="4">
        <v>581232</v>
      </c>
      <c r="B222" t="s">
        <v>100</v>
      </c>
    </row>
    <row r="223" spans="2:4" ht="12.75">
      <c r="B223" t="s">
        <v>101</v>
      </c>
      <c r="D223" s="7">
        <v>2506</v>
      </c>
    </row>
    <row r="225" spans="1:4" s="15" customFormat="1" ht="12.75">
      <c r="A225" s="14"/>
      <c r="B225" s="15" t="s">
        <v>13</v>
      </c>
      <c r="C225" s="16"/>
      <c r="D225" s="16">
        <f>SUM(D223:D224)</f>
        <v>2506</v>
      </c>
    </row>
    <row r="226" spans="1:4" s="15" customFormat="1" ht="12.75">
      <c r="A226" s="14"/>
      <c r="C226" s="16"/>
      <c r="D226" s="16"/>
    </row>
    <row r="227" spans="1:4" s="27" customFormat="1" ht="15.75">
      <c r="A227" s="24" t="s">
        <v>150</v>
      </c>
      <c r="C227" s="28"/>
      <c r="D227" s="28"/>
    </row>
    <row r="229" spans="1:2" ht="12.75">
      <c r="A229" s="4">
        <v>581223</v>
      </c>
      <c r="B229" t="s">
        <v>96</v>
      </c>
    </row>
    <row r="230" spans="2:4" ht="12.75">
      <c r="B230" t="s">
        <v>97</v>
      </c>
      <c r="D230" s="7">
        <v>480</v>
      </c>
    </row>
    <row r="232" spans="1:4" s="15" customFormat="1" ht="12.75">
      <c r="A232" s="14"/>
      <c r="B232" s="15" t="s">
        <v>13</v>
      </c>
      <c r="C232" s="16"/>
      <c r="D232" s="16">
        <f>SUM(D230:D231)</f>
        <v>480</v>
      </c>
    </row>
    <row r="234" spans="1:4" s="27" customFormat="1" ht="15.75">
      <c r="A234" s="24" t="s">
        <v>151</v>
      </c>
      <c r="C234" s="28"/>
      <c r="D234" s="28"/>
    </row>
    <row r="236" spans="1:4" ht="12.75">
      <c r="A236" s="4">
        <v>583223</v>
      </c>
      <c r="B236" t="s">
        <v>95</v>
      </c>
      <c r="D236" s="7">
        <v>140</v>
      </c>
    </row>
    <row r="238" spans="2:4" ht="12.75">
      <c r="B238" s="15" t="s">
        <v>13</v>
      </c>
      <c r="D238" s="16">
        <f>SUM(D236:D237)</f>
        <v>140</v>
      </c>
    </row>
    <row r="240" spans="1:4" s="26" customFormat="1" ht="15.75">
      <c r="A240" s="24" t="s">
        <v>152</v>
      </c>
      <c r="C240" s="30"/>
      <c r="D240" s="30"/>
    </row>
    <row r="242" spans="1:2" ht="12.75">
      <c r="A242" s="4">
        <v>37121</v>
      </c>
      <c r="B242" t="s">
        <v>56</v>
      </c>
    </row>
    <row r="243" ht="12.75">
      <c r="B243" t="s">
        <v>57</v>
      </c>
    </row>
    <row r="244" spans="2:4" ht="12.75">
      <c r="B244" t="s">
        <v>58</v>
      </c>
      <c r="D244" s="7">
        <v>22025</v>
      </c>
    </row>
    <row r="245" spans="2:4" ht="12.75">
      <c r="B245" t="s">
        <v>98</v>
      </c>
      <c r="D245" s="7">
        <v>16736</v>
      </c>
    </row>
    <row r="246" spans="2:4" ht="12.75">
      <c r="B246" t="s">
        <v>59</v>
      </c>
      <c r="D246" s="7">
        <v>3147</v>
      </c>
    </row>
    <row r="247" spans="2:4" ht="12.75">
      <c r="B247" t="s">
        <v>99</v>
      </c>
      <c r="D247" s="7">
        <v>35174</v>
      </c>
    </row>
    <row r="248" spans="1:4" ht="15.75">
      <c r="A248" s="1"/>
      <c r="B248" s="15" t="s">
        <v>13</v>
      </c>
      <c r="D248" s="16">
        <f>SUM(D244:D247)</f>
        <v>77082</v>
      </c>
    </row>
    <row r="250" spans="1:4" s="8" customFormat="1" ht="15.75">
      <c r="A250" s="1" t="s">
        <v>153</v>
      </c>
      <c r="C250" s="9"/>
      <c r="D250" s="9"/>
    </row>
    <row r="251" spans="1:4" ht="12.75">
      <c r="A251" s="4">
        <v>55223</v>
      </c>
      <c r="B251" t="s">
        <v>36</v>
      </c>
      <c r="D251" s="7">
        <v>121</v>
      </c>
    </row>
    <row r="253" spans="1:4" ht="12.75">
      <c r="A253" s="4">
        <v>55225</v>
      </c>
      <c r="B253" t="s">
        <v>7</v>
      </c>
      <c r="D253" s="7">
        <v>25</v>
      </c>
    </row>
    <row r="255" spans="1:4" ht="12.75">
      <c r="A255" s="4">
        <v>55227</v>
      </c>
      <c r="B255" t="s">
        <v>8</v>
      </c>
      <c r="D255" s="7">
        <v>50</v>
      </c>
    </row>
    <row r="257" spans="1:2" ht="12.75">
      <c r="A257" s="4">
        <v>5532</v>
      </c>
      <c r="B257" t="s">
        <v>20</v>
      </c>
    </row>
    <row r="258" spans="2:4" ht="12.75">
      <c r="B258" t="s">
        <v>37</v>
      </c>
      <c r="D258" s="7">
        <v>9</v>
      </c>
    </row>
    <row r="260" spans="1:4" ht="12.75">
      <c r="A260" s="4">
        <v>561211</v>
      </c>
      <c r="B260" t="s">
        <v>11</v>
      </c>
      <c r="D260" s="7">
        <v>55</v>
      </c>
    </row>
    <row r="262" spans="1:4" s="11" customFormat="1" ht="12.75">
      <c r="A262" s="10"/>
      <c r="B262" s="11" t="s">
        <v>13</v>
      </c>
      <c r="C262" s="12"/>
      <c r="D262" s="12">
        <f>SUM(D251:D260)</f>
        <v>260</v>
      </c>
    </row>
    <row r="263" spans="1:4" s="11" customFormat="1" ht="12.75">
      <c r="A263" s="10"/>
      <c r="C263" s="12"/>
      <c r="D263" s="12"/>
    </row>
    <row r="264" spans="1:4" s="11" customFormat="1" ht="12.75">
      <c r="A264" s="10"/>
      <c r="C264" s="12"/>
      <c r="D264" s="12"/>
    </row>
    <row r="265" spans="1:4" s="8" customFormat="1" ht="15.75">
      <c r="A265" s="1" t="s">
        <v>154</v>
      </c>
      <c r="C265" s="9"/>
      <c r="D265" s="9"/>
    </row>
    <row r="266" spans="1:4" s="8" customFormat="1" ht="15.75">
      <c r="A266" s="1"/>
      <c r="C266" s="9"/>
      <c r="D266" s="9"/>
    </row>
    <row r="267" spans="1:4" ht="12.75">
      <c r="A267" s="4">
        <v>54922</v>
      </c>
      <c r="B267" t="s">
        <v>52</v>
      </c>
      <c r="D267" s="7">
        <v>10</v>
      </c>
    </row>
    <row r="269" spans="1:4" ht="12.75">
      <c r="A269" s="4">
        <v>55224</v>
      </c>
      <c r="B269" t="s">
        <v>21</v>
      </c>
      <c r="D269" s="7">
        <v>25</v>
      </c>
    </row>
    <row r="271" spans="1:4" ht="12.75">
      <c r="A271" s="4">
        <v>55225</v>
      </c>
      <c r="B271" t="s">
        <v>7</v>
      </c>
      <c r="D271" s="7">
        <v>55</v>
      </c>
    </row>
    <row r="273" spans="1:4" ht="12.75">
      <c r="A273" s="4">
        <v>55227</v>
      </c>
      <c r="B273" t="s">
        <v>8</v>
      </c>
      <c r="D273" s="7">
        <v>20</v>
      </c>
    </row>
    <row r="275" spans="1:4" ht="12.75">
      <c r="A275" s="4">
        <v>561211</v>
      </c>
      <c r="B275" t="s">
        <v>11</v>
      </c>
      <c r="D275" s="7">
        <v>30</v>
      </c>
    </row>
    <row r="277" spans="1:4" s="11" customFormat="1" ht="12.75">
      <c r="A277" s="10"/>
      <c r="B277" s="11" t="s">
        <v>13</v>
      </c>
      <c r="C277" s="12"/>
      <c r="D277" s="12">
        <f>SUM(D266:D276)</f>
        <v>140</v>
      </c>
    </row>
    <row r="279" ht="12.75">
      <c r="D279" s="13">
        <f>SUM(D5+D12+D25+D43+D55+D65+D82+D93+D102+D109+D126+D140+D147+D180+D199+D210+D218+D225+D238+D248+D262+D277+D232)</f>
        <v>258985</v>
      </c>
    </row>
    <row r="280" ht="12.75">
      <c r="E280" s="13"/>
    </row>
    <row r="281" ht="12.75">
      <c r="E281" s="13"/>
    </row>
    <row r="282" ht="12.75">
      <c r="E282" s="13"/>
    </row>
    <row r="288" ht="12.75">
      <c r="E288" s="13"/>
    </row>
    <row r="289" ht="12.75">
      <c r="E289" s="13"/>
    </row>
    <row r="290" ht="12.75">
      <c r="E290" s="13"/>
    </row>
    <row r="291" ht="12.75">
      <c r="E291" s="13"/>
    </row>
    <row r="292" ht="12.75">
      <c r="E292" s="13"/>
    </row>
    <row r="293" spans="1:5" ht="12.75">
      <c r="A293" s="10"/>
      <c r="E293" s="13"/>
    </row>
    <row r="294" spans="1:5" ht="12.75">
      <c r="A294" s="10"/>
      <c r="E294" s="13"/>
    </row>
    <row r="295" spans="1:4" s="11" customFormat="1" ht="12.75">
      <c r="A295" s="4"/>
      <c r="C295" s="12"/>
      <c r="D295" s="12"/>
    </row>
  </sheetData>
  <sheetProtection/>
  <printOptions/>
  <pageMargins left="0.95" right="0.42" top="0.8661417322834646" bottom="0.8267716535433072" header="0.5118110236220472" footer="0.511811023622047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25">
      <selection activeCell="C16" sqref="C16"/>
    </sheetView>
  </sheetViews>
  <sheetFormatPr defaultColWidth="9.00390625" defaultRowHeight="12.75"/>
  <cols>
    <col min="1" max="1" width="39.75390625" style="0" customWidth="1"/>
    <col min="3" max="3" width="11.875" style="7" customWidth="1"/>
    <col min="4" max="4" width="12.625" style="0" customWidth="1"/>
  </cols>
  <sheetData>
    <row r="1" ht="12.75">
      <c r="A1" s="43" t="s">
        <v>173</v>
      </c>
    </row>
    <row r="2" ht="15.75">
      <c r="A2" s="1"/>
    </row>
    <row r="3" ht="12.75">
      <c r="A3" s="23"/>
    </row>
    <row r="4" spans="1:3" ht="12.75">
      <c r="A4" s="23" t="s">
        <v>156</v>
      </c>
      <c r="C4" s="7">
        <v>2160</v>
      </c>
    </row>
    <row r="5" ht="12.75">
      <c r="A5" s="23"/>
    </row>
    <row r="6" spans="1:3" ht="12.75">
      <c r="A6" s="23" t="s">
        <v>157</v>
      </c>
      <c r="C6" s="7">
        <v>14000</v>
      </c>
    </row>
    <row r="7" ht="12.75">
      <c r="A7" s="23"/>
    </row>
    <row r="8" spans="1:3" ht="12.75">
      <c r="A8" s="23" t="s">
        <v>158</v>
      </c>
      <c r="C8" s="7">
        <v>4400</v>
      </c>
    </row>
    <row r="9" ht="12.75">
      <c r="A9" s="23"/>
    </row>
    <row r="10" spans="1:3" ht="12.75">
      <c r="A10" s="23" t="s">
        <v>161</v>
      </c>
      <c r="C10" s="7">
        <v>1000</v>
      </c>
    </row>
    <row r="11" ht="12.75">
      <c r="A11" s="23"/>
    </row>
    <row r="12" spans="1:3" ht="12.75">
      <c r="A12" s="23" t="s">
        <v>162</v>
      </c>
      <c r="C12" s="7">
        <v>1800</v>
      </c>
    </row>
    <row r="13" ht="12.75">
      <c r="A13" s="23"/>
    </row>
    <row r="14" spans="1:3" ht="12.75">
      <c r="A14" s="23" t="s">
        <v>163</v>
      </c>
      <c r="C14" s="7">
        <v>8540</v>
      </c>
    </row>
    <row r="15" ht="15.75">
      <c r="A15" s="1"/>
    </row>
    <row r="16" spans="1:3" ht="12.75">
      <c r="A16" s="23" t="s">
        <v>164</v>
      </c>
      <c r="C16" s="7">
        <v>700</v>
      </c>
    </row>
    <row r="17" ht="12.75">
      <c r="A17" s="23"/>
    </row>
    <row r="18" spans="1:3" ht="12.75">
      <c r="A18" s="23" t="s">
        <v>165</v>
      </c>
      <c r="C18" s="7">
        <v>340</v>
      </c>
    </row>
    <row r="20" spans="1:3" ht="12.75">
      <c r="A20" t="s">
        <v>166</v>
      </c>
      <c r="C20" s="7">
        <v>305</v>
      </c>
    </row>
    <row r="22" spans="1:3" ht="12.75">
      <c r="A22" t="s">
        <v>167</v>
      </c>
      <c r="C22" s="7">
        <v>300</v>
      </c>
    </row>
    <row r="24" spans="1:3" ht="12.75">
      <c r="A24" t="s">
        <v>168</v>
      </c>
      <c r="C24" s="7">
        <v>100</v>
      </c>
    </row>
    <row r="26" spans="1:3" ht="12.75">
      <c r="A26" t="s">
        <v>169</v>
      </c>
      <c r="C26" s="7">
        <v>400</v>
      </c>
    </row>
    <row r="28" spans="1:3" ht="12.75">
      <c r="A28" t="s">
        <v>170</v>
      </c>
      <c r="C28" s="7">
        <v>500</v>
      </c>
    </row>
    <row r="30" spans="1:3" ht="12.75">
      <c r="A30" t="s">
        <v>171</v>
      </c>
      <c r="C30" s="7">
        <v>250</v>
      </c>
    </row>
    <row r="32" spans="1:4" ht="12.75">
      <c r="A32" t="s">
        <v>172</v>
      </c>
      <c r="C32" s="7">
        <v>60</v>
      </c>
      <c r="D32" s="13"/>
    </row>
    <row r="34" spans="1:4" ht="12.75">
      <c r="A34" t="s">
        <v>11</v>
      </c>
      <c r="C34" s="7">
        <v>5700</v>
      </c>
      <c r="D34" s="13"/>
    </row>
    <row r="36" spans="1:4" ht="12.75">
      <c r="A36" t="s">
        <v>159</v>
      </c>
      <c r="C36" s="7">
        <v>3599</v>
      </c>
      <c r="D36" s="13"/>
    </row>
    <row r="38" spans="1:3" ht="12.75">
      <c r="A38" t="s">
        <v>160</v>
      </c>
      <c r="C38" s="7">
        <v>2483</v>
      </c>
    </row>
    <row r="40" spans="1:3" s="15" customFormat="1" ht="12.75">
      <c r="A40" s="15" t="s">
        <v>13</v>
      </c>
      <c r="C40" s="17">
        <f>SUM(C2:C39)</f>
        <v>46637</v>
      </c>
    </row>
    <row r="43" ht="15" customHeight="1"/>
    <row r="44" ht="15" customHeight="1"/>
    <row r="45" ht="15" customHeight="1"/>
    <row r="46" ht="15" customHeight="1"/>
    <row r="47" ht="15" customHeight="1"/>
  </sheetData>
  <sheetProtection/>
  <printOptions/>
  <pageMargins left="1.35" right="0.7" top="1.2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VARSÁNY</dc:creator>
  <cp:keywords/>
  <dc:description/>
  <cp:lastModifiedBy>Pénzügy</cp:lastModifiedBy>
  <cp:lastPrinted>2014-02-17T11:09:59Z</cp:lastPrinted>
  <dcterms:created xsi:type="dcterms:W3CDTF">2007-01-12T07:21:00Z</dcterms:created>
  <dcterms:modified xsi:type="dcterms:W3CDTF">2014-03-06T13:11:12Z</dcterms:modified>
  <cp:category/>
  <cp:version/>
  <cp:contentType/>
  <cp:contentStatus/>
</cp:coreProperties>
</file>